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780" windowWidth="15480" windowHeight="7410" tabRatio="998"/>
  </bookViews>
  <sheets>
    <sheet name="Сводная" sheetId="1" r:id="rId1"/>
    <sheet name="Раз ММГ АК-74" sheetId="4" state="hidden" r:id="rId2"/>
    <sheet name="Раз ПМ" sheetId="3" state="hidden" r:id="rId3"/>
    <sheet name="Стр вн" sheetId="8" state="hidden" r:id="rId4"/>
    <sheet name="стр пм" sheetId="18" state="hidden" r:id="rId5"/>
    <sheet name="Метание гранат" sheetId="2" state="hidden" r:id="rId6"/>
    <sheet name="ОВЗК" sheetId="12" state="hidden" r:id="rId7"/>
    <sheet name="мед " sheetId="9" state="hidden" r:id="rId8"/>
    <sheet name="топогр" sheetId="5" state="hidden" r:id="rId9"/>
    <sheet name="связь" sheetId="6" state="hidden" r:id="rId10"/>
    <sheet name="физ подг" sheetId="16" state="hidden" r:id="rId11"/>
    <sheet name="история" sheetId="17" state="hidden" r:id="rId12"/>
    <sheet name="Навесные переправы" sheetId="20" state="hidden" r:id="rId13"/>
    <sheet name="общеком по всем видам" sheetId="14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3" hidden="1">'общеком по всем видам'!$A$2:$D$2</definedName>
    <definedName name="_xlnm._FilterDatabase" localSheetId="0" hidden="1">Сводная!$A$5:$AB$5</definedName>
    <definedName name="_xlnm._FilterDatabase" localSheetId="10" hidden="1">[1]Лист5!$A$1:$D$1</definedName>
  </definedNames>
  <calcPr calcId="152511"/>
</workbook>
</file>

<file path=xl/calcChain.xml><?xml version="1.0" encoding="utf-8"?>
<calcChain xmlns="http://schemas.openxmlformats.org/spreadsheetml/2006/main">
  <c r="D34" i="4" l="1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V12" i="1" l="1"/>
  <c r="U37" i="1"/>
  <c r="V37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Z6" i="1"/>
  <c r="Y6" i="1"/>
  <c r="X37" i="1" l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X6" i="1"/>
  <c r="W6" i="1"/>
  <c r="T37" i="1"/>
  <c r="Q37" i="1"/>
  <c r="Q36" i="1"/>
  <c r="R37" i="1"/>
  <c r="R36" i="1"/>
  <c r="P37" i="1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D7" i="9"/>
  <c r="C7" i="9"/>
  <c r="D6" i="9"/>
  <c r="C6" i="9"/>
  <c r="D5" i="9"/>
  <c r="C5" i="9"/>
  <c r="D4" i="9"/>
  <c r="C4" i="9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D26" i="9"/>
  <c r="D25" i="9"/>
  <c r="D24" i="9"/>
  <c r="D22" i="9"/>
  <c r="D20" i="9"/>
  <c r="D18" i="9"/>
  <c r="D16" i="9"/>
  <c r="D14" i="9"/>
  <c r="D12" i="9"/>
  <c r="D10" i="9"/>
  <c r="D8" i="9"/>
  <c r="D23" i="9"/>
  <c r="D21" i="9"/>
  <c r="D19" i="9"/>
  <c r="D17" i="9"/>
  <c r="D15" i="9"/>
  <c r="D13" i="9"/>
  <c r="D11" i="9"/>
  <c r="D9" i="9"/>
  <c r="S37" i="1"/>
  <c r="D35" i="9" l="1"/>
  <c r="O37" i="1" s="1"/>
  <c r="D34" i="9"/>
  <c r="O36" i="1" s="1"/>
  <c r="D33" i="9"/>
  <c r="D32" i="9"/>
  <c r="D31" i="9"/>
  <c r="D30" i="9"/>
  <c r="D29" i="9"/>
  <c r="D28" i="9"/>
  <c r="D27" i="9"/>
  <c r="J37" i="1"/>
  <c r="J36" i="1"/>
  <c r="C34" i="18"/>
  <c r="I37" i="1" s="1"/>
  <c r="C33" i="18"/>
  <c r="I36" i="1" s="1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H37" i="1" l="1"/>
  <c r="H36" i="1"/>
  <c r="C34" i="8"/>
  <c r="G37" i="1" s="1"/>
  <c r="C33" i="8"/>
  <c r="G36" i="1" s="1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L37" i="1" l="1"/>
  <c r="L36" i="1"/>
  <c r="M36" i="1"/>
  <c r="M37" i="1"/>
  <c r="C34" i="2"/>
  <c r="K37" i="1" s="1"/>
  <c r="C33" i="2"/>
  <c r="K36" i="1" s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34" i="3" l="1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V36" i="1" l="1"/>
  <c r="V35" i="1"/>
  <c r="U36" i="1"/>
  <c r="U35" i="1"/>
  <c r="T36" i="1"/>
  <c r="T35" i="1"/>
  <c r="S36" i="1"/>
  <c r="R35" i="1"/>
  <c r="Q35" i="1"/>
  <c r="N37" i="1"/>
  <c r="N36" i="1"/>
  <c r="N35" i="1"/>
  <c r="M35" i="1"/>
  <c r="L35" i="1"/>
  <c r="J35" i="1"/>
  <c r="H35" i="1"/>
  <c r="F37" i="1"/>
  <c r="F36" i="1"/>
  <c r="F35" i="1"/>
  <c r="E37" i="1"/>
  <c r="E36" i="1"/>
  <c r="E35" i="1"/>
  <c r="D37" i="1"/>
  <c r="AA37" i="1" s="1"/>
  <c r="D36" i="1"/>
  <c r="D35" i="1"/>
  <c r="C37" i="1"/>
  <c r="C34" i="4"/>
  <c r="C36" i="1"/>
  <c r="C33" i="4"/>
  <c r="C35" i="1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34" i="1"/>
  <c r="AA35" i="1" l="1"/>
  <c r="AA36" i="1"/>
  <c r="S35" i="1"/>
  <c r="O35" i="1" l="1"/>
  <c r="O16" i="1" l="1"/>
  <c r="O15" i="1"/>
  <c r="O28" i="1"/>
  <c r="O27" i="1"/>
  <c r="O31" i="1" l="1"/>
  <c r="O14" i="1"/>
  <c r="O17" i="1"/>
  <c r="O18" i="1"/>
  <c r="O21" i="1"/>
  <c r="O23" i="1"/>
  <c r="O24" i="1"/>
  <c r="O32" i="1"/>
  <c r="O12" i="1"/>
  <c r="O10" i="1"/>
  <c r="O8" i="1"/>
  <c r="O19" i="1"/>
  <c r="O20" i="1"/>
  <c r="O22" i="1"/>
  <c r="O25" i="1"/>
  <c r="O26" i="1"/>
  <c r="O29" i="1"/>
  <c r="O30" i="1"/>
  <c r="O33" i="1"/>
  <c r="O34" i="1"/>
  <c r="O13" i="1"/>
  <c r="O11" i="1"/>
  <c r="O9" i="1"/>
  <c r="O7" i="1"/>
  <c r="O6" i="1" l="1"/>
  <c r="K35" i="1"/>
  <c r="I35" i="1" l="1"/>
  <c r="G35" i="1" l="1"/>
  <c r="E6" i="1" l="1"/>
  <c r="V34" i="1" l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1" i="1"/>
  <c r="V10" i="1"/>
  <c r="V9" i="1"/>
  <c r="V8" i="1"/>
  <c r="V7" i="1"/>
  <c r="V6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6" i="1"/>
  <c r="U7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A31" i="1" l="1"/>
  <c r="AA33" i="1"/>
  <c r="AA30" i="1"/>
  <c r="AA32" i="1"/>
  <c r="AA34" i="1"/>
  <c r="AA7" i="1"/>
  <c r="AA9" i="1"/>
  <c r="AA11" i="1"/>
  <c r="AA13" i="1"/>
  <c r="AA15" i="1"/>
  <c r="AA17" i="1"/>
  <c r="AA19" i="1"/>
  <c r="AA21" i="1"/>
  <c r="AA23" i="1"/>
  <c r="AA25" i="1"/>
  <c r="AA27" i="1"/>
  <c r="AA29" i="1"/>
  <c r="AA6" i="1"/>
  <c r="AA8" i="1"/>
  <c r="AA10" i="1"/>
  <c r="AA12" i="1"/>
  <c r="AA14" i="1"/>
  <c r="AA16" i="1"/>
  <c r="AA18" i="1"/>
  <c r="AA20" i="1"/>
  <c r="AA22" i="1"/>
  <c r="AA24" i="1"/>
  <c r="AA26" i="1"/>
  <c r="AA28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33" i="1" l="1"/>
  <c r="C7" i="1"/>
  <c r="C6" i="1"/>
  <c r="K6" i="1" l="1"/>
  <c r="K8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</calcChain>
</file>

<file path=xl/comments1.xml><?xml version="1.0" encoding="utf-8"?>
<comments xmlns="http://schemas.openxmlformats.org/spreadsheetml/2006/main">
  <authors>
    <author>Автор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<sst xmlns="http://schemas.openxmlformats.org/spreadsheetml/2006/main" count="658" uniqueCount="153">
  <si>
    <t>Регион</t>
  </si>
  <si>
    <t>Итоговая сумма</t>
  </si>
  <si>
    <t>Итоговые места общекомандные</t>
  </si>
  <si>
    <t>№</t>
  </si>
  <si>
    <t>ВПК</t>
  </si>
  <si>
    <t>Результат</t>
  </si>
  <si>
    <t>Место</t>
  </si>
  <si>
    <t>Общекомандный победитель</t>
  </si>
  <si>
    <t>Главный судья соревнования - Родимов А.Н. ____________________</t>
  </si>
  <si>
    <t xml:space="preserve">Директор МОУ ДОД "Детский центр" им. Н.Г. Преснякова пост № 1  г. Курска </t>
  </si>
  <si>
    <t>Судьи соревнования:</t>
  </si>
  <si>
    <t>Стрельба из пн. Пистолета</t>
  </si>
  <si>
    <t>Стрельба из пн. винтовки</t>
  </si>
  <si>
    <t>Разборка-сборка ПМ</t>
  </si>
  <si>
    <t>Разборка-сборка ММГ АК-74</t>
  </si>
  <si>
    <t>Мед. подготовка</t>
  </si>
  <si>
    <t xml:space="preserve">Топография </t>
  </si>
  <si>
    <t>Метание гранат</t>
  </si>
  <si>
    <t>Надевание ОВЗК</t>
  </si>
  <si>
    <t>Физ поготовка</t>
  </si>
  <si>
    <t>Командный зачёт конкурса "Сборка-Разборка ММГ  АК-74"</t>
  </si>
  <si>
    <t>Командный зачёт конкурса "Сборка-разборка ПМ"</t>
  </si>
  <si>
    <t>Командный зачёт конкурса "Стрельба на точность из пн. винтовки"</t>
  </si>
  <si>
    <t>Командный зачёт конкурса "Метание гранат"</t>
  </si>
  <si>
    <t>Командный зачёт конкурса "Топография"</t>
  </si>
  <si>
    <t>Командный зачёт конкурса "Связь"</t>
  </si>
  <si>
    <t>Командный зачёт конкурса "Физическая подготовка"</t>
  </si>
  <si>
    <t>Командный зачёт конкурса "Медицинская подготовка"</t>
  </si>
  <si>
    <t>Команда ВПК</t>
  </si>
  <si>
    <t>№ п/п</t>
  </si>
  <si>
    <t>Командный зачёт конкурса "Стрельба на точность из пн. пистолета"</t>
  </si>
  <si>
    <t>Командный зачёт конкурса "Надевание ОВЗК в виде комбинезона"</t>
  </si>
  <si>
    <t>Беловский р-н ВПК "Невский"</t>
  </si>
  <si>
    <t>г. Курск ВПК "Сармат"</t>
  </si>
  <si>
    <t>г. Курск ВПК "Факел"</t>
  </si>
  <si>
    <t>г. Курчатов ВПК "Разведчик"</t>
  </si>
  <si>
    <t>Горшеченский р-н ВПК "Память"</t>
  </si>
  <si>
    <t>Железногорский р-н ВПК "Застава"</t>
  </si>
  <si>
    <t>Курчатовский р-н ВПК "Россияне"</t>
  </si>
  <si>
    <t>Льговский р-н ВПК "Родник"</t>
  </si>
  <si>
    <t>Октябрьский р-н ВПК "Юный десантник"</t>
  </si>
  <si>
    <t>Рыльский р-н ВПК "Барс"</t>
  </si>
  <si>
    <t>Тимский р-н ВПК "Поиск"</t>
  </si>
  <si>
    <t>Хомутовский р-н ВПК "Пограничник"</t>
  </si>
  <si>
    <t>Командный зачёт конкурса "История "</t>
  </si>
  <si>
    <t>сумма времени командные</t>
  </si>
  <si>
    <t xml:space="preserve">сумма времени </t>
  </si>
  <si>
    <t>Баллы</t>
  </si>
  <si>
    <t>Обоянский р-н ВПК "Авангард"</t>
  </si>
  <si>
    <t>Поныровский р-н ВПК "Поиск"</t>
  </si>
  <si>
    <t>г. Щигры ВПК "Патриот"</t>
  </si>
  <si>
    <t>Медвенский р-н ВПК "Долг"</t>
  </si>
  <si>
    <t>История великой отчественной войны</t>
  </si>
  <si>
    <t>Время</t>
  </si>
  <si>
    <t>Связь</t>
  </si>
  <si>
    <t>Навесные переправы</t>
  </si>
  <si>
    <t>г. Курск ВПК "Виват"</t>
  </si>
  <si>
    <t>г. Курск ВПК "Казачок"</t>
  </si>
  <si>
    <t>Г. Курск ВПК "Спасатель"</t>
  </si>
  <si>
    <t>г. Курск ВСК "Олимп"</t>
  </si>
  <si>
    <t>г. Льгов ВПК "Спецназ" им. А.Невского</t>
  </si>
  <si>
    <t>г. Щигры ВПК "Рубеж"</t>
  </si>
  <si>
    <t>Дмитриевский р-н ВПК "Витязь"</t>
  </si>
  <si>
    <t>Золотухинский р-н ВПК "Свободинская СОШ"</t>
  </si>
  <si>
    <t>Кореневский р-н ВПК "Патриот"</t>
  </si>
  <si>
    <t>Курский р-н ВПК "Память"</t>
  </si>
  <si>
    <t>Льговский р-н ВПК "Кадеты"</t>
  </si>
  <si>
    <t>Мантуровский р-н ОМОН "Сокол"</t>
  </si>
  <si>
    <t>Пристенский р-н ВПК "Память"</t>
  </si>
  <si>
    <t>Советский р-н ВПК "Славяне"</t>
  </si>
  <si>
    <t>Черемисиновский р-н ВПК "Юный пограничник"</t>
  </si>
  <si>
    <t>Щигровский р-н ВПК "СОКОЛ"</t>
  </si>
  <si>
    <t>950</t>
  </si>
  <si>
    <t>775</t>
  </si>
  <si>
    <t>725</t>
  </si>
  <si>
    <t>1000</t>
  </si>
  <si>
    <t>925</t>
  </si>
  <si>
    <t>875</t>
  </si>
  <si>
    <t>975</t>
  </si>
  <si>
    <t>1025</t>
  </si>
  <si>
    <t>1075</t>
  </si>
  <si>
    <t>1175</t>
  </si>
  <si>
    <t>850</t>
  </si>
  <si>
    <t>800</t>
  </si>
  <si>
    <t>650</t>
  </si>
  <si>
    <t>825</t>
  </si>
  <si>
    <t>750</t>
  </si>
  <si>
    <t>900</t>
  </si>
  <si>
    <t>32,78</t>
  </si>
  <si>
    <t>40,19</t>
  </si>
  <si>
    <t>44,97</t>
  </si>
  <si>
    <t>30,84</t>
  </si>
  <si>
    <t>35,48</t>
  </si>
  <si>
    <t>36,76</t>
  </si>
  <si>
    <t>32,97</t>
  </si>
  <si>
    <t>32,4</t>
  </si>
  <si>
    <t>32,27</t>
  </si>
  <si>
    <t>29,28</t>
  </si>
  <si>
    <t>27,23</t>
  </si>
  <si>
    <t>31,3</t>
  </si>
  <si>
    <t>26,796</t>
  </si>
  <si>
    <t>35,49</t>
  </si>
  <si>
    <t>40,72</t>
  </si>
  <si>
    <t>41,83</t>
  </si>
  <si>
    <t>31,74</t>
  </si>
  <si>
    <t>38,07</t>
  </si>
  <si>
    <t>35,73</t>
  </si>
  <si>
    <t>30,71</t>
  </si>
  <si>
    <t>40,95</t>
  </si>
  <si>
    <t>27,89</t>
  </si>
  <si>
    <t>31,72</t>
  </si>
  <si>
    <t>28,59</t>
  </si>
  <si>
    <t>28,41</t>
  </si>
  <si>
    <t>33,27</t>
  </si>
  <si>
    <t>34,14</t>
  </si>
  <si>
    <t>36,3</t>
  </si>
  <si>
    <t>36,21</t>
  </si>
  <si>
    <t>24,15</t>
  </si>
  <si>
    <t>21,77</t>
  </si>
  <si>
    <t>28,56</t>
  </si>
  <si>
    <t>105</t>
  </si>
  <si>
    <t>35</t>
  </si>
  <si>
    <t>60</t>
  </si>
  <si>
    <t>79</t>
  </si>
  <si>
    <t>95</t>
  </si>
  <si>
    <t>97</t>
  </si>
  <si>
    <t>81</t>
  </si>
  <si>
    <t>58</t>
  </si>
  <si>
    <t>102</t>
  </si>
  <si>
    <t>177</t>
  </si>
  <si>
    <t>144</t>
  </si>
  <si>
    <t>84</t>
  </si>
  <si>
    <t>36</t>
  </si>
  <si>
    <t>73</t>
  </si>
  <si>
    <t>88</t>
  </si>
  <si>
    <t>54</t>
  </si>
  <si>
    <t>74</t>
  </si>
  <si>
    <t>65</t>
  </si>
  <si>
    <t>53</t>
  </si>
  <si>
    <t>61</t>
  </si>
  <si>
    <t>31</t>
  </si>
  <si>
    <t>85</t>
  </si>
  <si>
    <t>137</t>
  </si>
  <si>
    <t>57</t>
  </si>
  <si>
    <t>134</t>
  </si>
  <si>
    <t>27</t>
  </si>
  <si>
    <t>120</t>
  </si>
  <si>
    <t>0</t>
  </si>
  <si>
    <t>113</t>
  </si>
  <si>
    <t>Командный зачёт конкурса "Навесные переправы"</t>
  </si>
  <si>
    <t>Общекомандные результаты III-го этапа областных сборов военно-патриотических клубов Курской области, посвященных памяти героя Российской Федерации 
Сергея Вячеславовича Костина г. Курск 23-26 сентября 2014 года.</t>
  </si>
  <si>
    <t>Золотухинский р-н ВПК "Кадеты"</t>
  </si>
  <si>
    <t>г. Льгов р-н ВПК "Кадеты"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</si>
</sst>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р_._-;\-* #,##0.00_р_._-;_-* \-??_р_._-;_-@_-"/>
  </numFmts>
  <fonts count="4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Verdana"/>
      <family val="2"/>
      <charset val="204"/>
    </font>
    <font>
      <b/>
      <sz val="13"/>
      <name val="Verdana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</font>
    <font>
      <sz val="14"/>
      <name val="Times New Roman"/>
      <family val="1"/>
      <charset val="204"/>
    </font>
    <font>
      <b/>
      <sz val="9"/>
      <color indexed="81"/>
      <name val="Tahoma"/>
      <charset val="1"/>
    </font>
    <font>
      <sz val="1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270">
    <xf numFmtId="0" fontId="0" fillId="0" borderId="0" xfId="0"/>
    <xf numFmtId="43" fontId="11" fillId="0" borderId="0" xfId="1" applyFont="1"/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43" fontId="9" fillId="0" borderId="0" xfId="1" applyFont="1"/>
    <xf numFmtId="0" fontId="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vertical="center" wrapText="1"/>
    </xf>
    <xf numFmtId="43" fontId="10" fillId="0" borderId="0" xfId="1" applyFont="1" applyBorder="1" applyAlignment="1" applyProtection="1">
      <alignment horizontal="center" vertical="center" wrapText="1"/>
    </xf>
    <xf numFmtId="43" fontId="7" fillId="0" borderId="0" xfId="1" applyFont="1" applyBorder="1" applyAlignment="1"/>
    <xf numFmtId="43" fontId="14" fillId="0" borderId="0" xfId="1" applyFont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43" fontId="3" fillId="0" borderId="0" xfId="1" applyFont="1" applyBorder="1" applyAlignment="1"/>
    <xf numFmtId="0" fontId="3" fillId="0" borderId="0" xfId="0" applyFont="1" applyBorder="1" applyAlignment="1"/>
    <xf numFmtId="43" fontId="2" fillId="0" borderId="0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43" fontId="15" fillId="0" borderId="0" xfId="1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43" fontId="3" fillId="0" borderId="0" xfId="1" applyFont="1"/>
    <xf numFmtId="0" fontId="3" fillId="0" borderId="0" xfId="0" applyFont="1" applyBorder="1" applyAlignment="1" applyProtection="1">
      <alignment vertical="center"/>
    </xf>
    <xf numFmtId="0" fontId="2" fillId="0" borderId="1" xfId="0" applyFont="1" applyBorder="1" applyAlignment="1">
      <alignment horizontal="center"/>
    </xf>
    <xf numFmtId="43" fontId="15" fillId="0" borderId="0" xfId="1" applyFont="1" applyBorder="1" applyAlignment="1">
      <alignment horizontal="center"/>
    </xf>
    <xf numFmtId="0" fontId="17" fillId="0" borderId="1" xfId="1" applyNumberFormat="1" applyFont="1" applyBorder="1" applyAlignment="1" applyProtection="1">
      <alignment horizontal="center" vertical="center"/>
    </xf>
    <xf numFmtId="0" fontId="17" fillId="0" borderId="1" xfId="1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17" fillId="0" borderId="1" xfId="1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3" fontId="2" fillId="0" borderId="0" xfId="1" applyFont="1" applyBorder="1" applyAlignment="1">
      <alignment horizontal="center"/>
    </xf>
    <xf numFmtId="0" fontId="17" fillId="0" borderId="1" xfId="1" applyNumberFormat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43" fontId="21" fillId="0" borderId="0" xfId="1" applyFont="1" applyBorder="1" applyAlignment="1">
      <alignment horizontal="center" vertical="center"/>
    </xf>
    <xf numFmtId="43" fontId="21" fillId="0" borderId="0" xfId="1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43" fontId="21" fillId="0" borderId="12" xfId="1" applyFont="1" applyBorder="1" applyAlignment="1">
      <alignment horizontal="center" vertical="center"/>
    </xf>
    <xf numFmtId="0" fontId="21" fillId="0" borderId="12" xfId="1" applyNumberFormat="1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24" fillId="0" borderId="1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/>
    <xf numFmtId="0" fontId="17" fillId="0" borderId="1" xfId="1" applyNumberFormat="1" applyFont="1" applyBorder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horizontal="center" vertical="center"/>
    </xf>
    <xf numFmtId="43" fontId="28" fillId="0" borderId="1" xfId="1" applyFont="1" applyBorder="1"/>
    <xf numFmtId="43" fontId="20" fillId="0" borderId="0" xfId="1" applyFont="1" applyBorder="1" applyAlignment="1">
      <alignment horizontal="center"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1" xfId="1" applyNumberFormat="1" applyFont="1" applyBorder="1" applyAlignment="1" applyProtection="1">
      <alignment horizontal="center" vertical="center" wrapText="1"/>
    </xf>
    <xf numFmtId="0" fontId="21" fillId="0" borderId="17" xfId="1" applyNumberFormat="1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31" fillId="3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2" fillId="3" borderId="1" xfId="0" applyFont="1" applyFill="1" applyBorder="1"/>
    <xf numFmtId="0" fontId="33" fillId="0" borderId="10" xfId="1" applyNumberFormat="1" applyFont="1" applyBorder="1" applyAlignment="1" applyProtection="1">
      <alignment horizontal="center" vertical="center"/>
    </xf>
    <xf numFmtId="0" fontId="33" fillId="0" borderId="1" xfId="1" applyNumberFormat="1" applyFont="1" applyBorder="1" applyAlignment="1" applyProtection="1">
      <alignment horizontal="center" vertical="center"/>
    </xf>
    <xf numFmtId="0" fontId="33" fillId="0" borderId="15" xfId="1" applyNumberFormat="1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33" fillId="2" borderId="1" xfId="1" applyNumberFormat="1" applyFont="1" applyFill="1" applyBorder="1" applyAlignment="1" applyProtection="1">
      <alignment horizontal="center" vertical="center"/>
    </xf>
    <xf numFmtId="0" fontId="35" fillId="0" borderId="1" xfId="0" applyNumberFormat="1" applyFont="1" applyBorder="1" applyAlignment="1" applyProtection="1">
      <alignment horizontal="center" vertical="center" wrapText="1"/>
    </xf>
    <xf numFmtId="0" fontId="35" fillId="0" borderId="15" xfId="0" applyNumberFormat="1" applyFont="1" applyBorder="1" applyAlignment="1" applyProtection="1">
      <alignment horizontal="center" vertical="center" wrapText="1"/>
    </xf>
    <xf numFmtId="0" fontId="26" fillId="0" borderId="10" xfId="1" applyNumberFormat="1" applyFont="1" applyBorder="1" applyAlignment="1" applyProtection="1">
      <alignment horizontal="center" vertical="center"/>
    </xf>
    <xf numFmtId="0" fontId="36" fillId="0" borderId="11" xfId="0" applyFont="1" applyBorder="1" applyAlignment="1">
      <alignment horizontal="center"/>
    </xf>
    <xf numFmtId="0" fontId="26" fillId="0" borderId="1" xfId="1" applyNumberFormat="1" applyFont="1" applyBorder="1" applyAlignment="1" applyProtection="1">
      <alignment horizontal="center" vertical="center"/>
    </xf>
    <xf numFmtId="0" fontId="36" fillId="0" borderId="13" xfId="0" applyFont="1" applyBorder="1" applyAlignment="1">
      <alignment horizontal="center"/>
    </xf>
    <xf numFmtId="0" fontId="26" fillId="0" borderId="15" xfId="1" applyNumberFormat="1" applyFont="1" applyBorder="1" applyAlignment="1" applyProtection="1">
      <alignment horizontal="center" vertical="center"/>
    </xf>
    <xf numFmtId="0" fontId="36" fillId="0" borderId="16" xfId="0" applyFont="1" applyBorder="1" applyAlignment="1">
      <alignment horizontal="center"/>
    </xf>
    <xf numFmtId="0" fontId="29" fillId="0" borderId="5" xfId="0" applyFont="1" applyBorder="1" applyAlignment="1" applyProtection="1">
      <alignment horizontal="center" vertical="center"/>
    </xf>
    <xf numFmtId="0" fontId="36" fillId="0" borderId="20" xfId="0" applyFont="1" applyBorder="1" applyAlignment="1">
      <alignment horizontal="center"/>
    </xf>
    <xf numFmtId="0" fontId="26" fillId="2" borderId="1" xfId="1" applyNumberFormat="1" applyFont="1" applyFill="1" applyBorder="1" applyAlignment="1" applyProtection="1">
      <alignment horizontal="center" vertical="center"/>
    </xf>
    <xf numFmtId="0" fontId="36" fillId="2" borderId="13" xfId="0" applyFont="1" applyFill="1" applyBorder="1" applyAlignment="1">
      <alignment horizontal="center"/>
    </xf>
    <xf numFmtId="0" fontId="26" fillId="0" borderId="13" xfId="1" applyNumberFormat="1" applyFont="1" applyBorder="1" applyAlignment="1" applyProtection="1">
      <alignment horizontal="center" vertical="center"/>
    </xf>
    <xf numFmtId="0" fontId="29" fillId="0" borderId="1" xfId="0" applyNumberFormat="1" applyFont="1" applyBorder="1" applyAlignment="1" applyProtection="1">
      <alignment horizontal="center" vertical="center" wrapText="1"/>
    </xf>
    <xf numFmtId="0" fontId="29" fillId="0" borderId="15" xfId="0" applyNumberFormat="1" applyFont="1" applyBorder="1" applyAlignment="1" applyProtection="1">
      <alignment horizontal="center" vertical="center" wrapText="1"/>
    </xf>
    <xf numFmtId="0" fontId="26" fillId="0" borderId="16" xfId="1" applyNumberFormat="1" applyFont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0" borderId="10" xfId="1" applyNumberFormat="1" applyFont="1" applyBorder="1" applyAlignment="1" applyProtection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17" fillId="0" borderId="15" xfId="1" applyNumberFormat="1" applyFont="1" applyBorder="1" applyAlignment="1" applyProtection="1">
      <alignment horizontal="center" vertical="center"/>
    </xf>
    <xf numFmtId="0" fontId="37" fillId="0" borderId="16" xfId="0" applyFont="1" applyBorder="1" applyAlignment="1">
      <alignment horizontal="center"/>
    </xf>
    <xf numFmtId="0" fontId="17" fillId="0" borderId="5" xfId="1" applyNumberFormat="1" applyFont="1" applyBorder="1" applyAlignment="1" applyProtection="1">
      <alignment horizontal="center" vertical="center"/>
    </xf>
    <xf numFmtId="0" fontId="37" fillId="0" borderId="20" xfId="0" applyFont="1" applyBorder="1" applyAlignment="1">
      <alignment horizontal="center"/>
    </xf>
    <xf numFmtId="0" fontId="17" fillId="2" borderId="1" xfId="1" applyNumberFormat="1" applyFont="1" applyFill="1" applyBorder="1" applyAlignment="1" applyProtection="1">
      <alignment horizontal="center" vertical="center"/>
    </xf>
    <xf numFmtId="0" fontId="37" fillId="2" borderId="13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31" fillId="2" borderId="9" xfId="0" applyFont="1" applyFill="1" applyBorder="1"/>
    <xf numFmtId="0" fontId="6" fillId="2" borderId="10" xfId="1" applyNumberFormat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31" fillId="3" borderId="12" xfId="0" applyFont="1" applyFill="1" applyBorder="1"/>
    <xf numFmtId="0" fontId="6" fillId="0" borderId="1" xfId="1" applyNumberFormat="1" applyFont="1" applyBorder="1" applyAlignment="1" applyProtection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1" fillId="3" borderId="14" xfId="0" applyFont="1" applyFill="1" applyBorder="1"/>
    <xf numFmtId="0" fontId="6" fillId="0" borderId="15" xfId="1" applyNumberFormat="1" applyFont="1" applyBorder="1" applyAlignment="1" applyProtection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1" fillId="3" borderId="5" xfId="0" applyFont="1" applyFill="1" applyBorder="1"/>
    <xf numFmtId="0" fontId="6" fillId="0" borderId="5" xfId="1" applyNumberFormat="1" applyFont="1" applyBorder="1" applyAlignment="1" applyProtection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2" borderId="1" xfId="0" applyFont="1" applyFill="1" applyBorder="1"/>
    <xf numFmtId="0" fontId="6" fillId="2" borderId="1" xfId="1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6" fillId="0" borderId="13" xfId="1" applyNumberFormat="1" applyFont="1" applyBorder="1" applyAlignment="1" applyProtection="1">
      <alignment horizontal="center" vertical="center"/>
    </xf>
    <xf numFmtId="0" fontId="31" fillId="3" borderId="15" xfId="0" applyFont="1" applyFill="1" applyBorder="1"/>
    <xf numFmtId="0" fontId="3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</xf>
    <xf numFmtId="0" fontId="38" fillId="3" borderId="9" xfId="0" applyFont="1" applyFill="1" applyBorder="1"/>
    <xf numFmtId="0" fontId="18" fillId="0" borderId="11" xfId="0" applyFont="1" applyBorder="1" applyAlignment="1">
      <alignment horizontal="center" vertical="center"/>
    </xf>
    <xf numFmtId="0" fontId="38" fillId="3" borderId="12" xfId="0" applyFont="1" applyFill="1" applyBorder="1"/>
    <xf numFmtId="0" fontId="38" fillId="3" borderId="14" xfId="0" applyFont="1" applyFill="1" applyBorder="1"/>
    <xf numFmtId="0" fontId="38" fillId="3" borderId="5" xfId="0" applyFont="1" applyFill="1" applyBorder="1"/>
    <xf numFmtId="0" fontId="38" fillId="3" borderId="1" xfId="0" applyFont="1" applyFill="1" applyBorder="1"/>
    <xf numFmtId="0" fontId="38" fillId="2" borderId="1" xfId="0" applyFont="1" applyFill="1" applyBorder="1"/>
    <xf numFmtId="0" fontId="17" fillId="2" borderId="13" xfId="1" applyNumberFormat="1" applyFont="1" applyFill="1" applyBorder="1" applyAlignment="1" applyProtection="1">
      <alignment horizontal="center" vertical="center"/>
    </xf>
    <xf numFmtId="0" fontId="38" fillId="3" borderId="15" xfId="0" applyFont="1" applyFill="1" applyBorder="1"/>
    <xf numFmtId="0" fontId="37" fillId="0" borderId="15" xfId="0" applyFont="1" applyBorder="1" applyAlignment="1">
      <alignment horizontal="center"/>
    </xf>
    <xf numFmtId="0" fontId="13" fillId="0" borderId="16" xfId="0" applyFont="1" applyBorder="1" applyAlignment="1" applyProtection="1">
      <alignment horizontal="center" vertical="center"/>
    </xf>
    <xf numFmtId="0" fontId="39" fillId="2" borderId="10" xfId="0" applyFont="1" applyFill="1" applyBorder="1"/>
    <xf numFmtId="0" fontId="26" fillId="2" borderId="10" xfId="1" applyNumberFormat="1" applyFont="1" applyFill="1" applyBorder="1" applyAlignment="1" applyProtection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39" fillId="3" borderId="1" xfId="0" applyFont="1" applyFill="1" applyBorder="1"/>
    <xf numFmtId="0" fontId="40" fillId="0" borderId="13" xfId="0" applyFont="1" applyBorder="1" applyAlignment="1">
      <alignment horizontal="center" vertical="center"/>
    </xf>
    <xf numFmtId="0" fontId="39" fillId="3" borderId="15" xfId="0" applyFont="1" applyFill="1" applyBorder="1"/>
    <xf numFmtId="0" fontId="40" fillId="0" borderId="16" xfId="0" applyFont="1" applyBorder="1" applyAlignment="1">
      <alignment horizontal="center" vertical="center"/>
    </xf>
    <xf numFmtId="0" fontId="39" fillId="3" borderId="5" xfId="0" applyFont="1" applyFill="1" applyBorder="1"/>
    <xf numFmtId="0" fontId="26" fillId="0" borderId="5" xfId="1" applyNumberFormat="1" applyFont="1" applyBorder="1" applyAlignment="1" applyProtection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9" fillId="2" borderId="1" xfId="0" applyFont="1" applyFill="1" applyBorder="1"/>
    <xf numFmtId="0" fontId="40" fillId="2" borderId="13" xfId="0" applyFont="1" applyFill="1" applyBorder="1" applyAlignment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39" fillId="2" borderId="15" xfId="0" applyFont="1" applyFill="1" applyBorder="1"/>
    <xf numFmtId="0" fontId="36" fillId="2" borderId="15" xfId="0" applyFont="1" applyFill="1" applyBorder="1" applyAlignment="1">
      <alignment horizontal="center"/>
    </xf>
    <xf numFmtId="0" fontId="29" fillId="2" borderId="16" xfId="0" applyFont="1" applyFill="1" applyBorder="1" applyAlignment="1" applyProtection="1">
      <alignment horizontal="center" vertical="center"/>
    </xf>
    <xf numFmtId="0" fontId="17" fillId="0" borderId="13" xfId="1" applyNumberFormat="1" applyFont="1" applyBorder="1" applyAlignment="1" applyProtection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/>
    <xf numFmtId="0" fontId="9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8" fillId="3" borderId="1" xfId="0" applyFont="1" applyFill="1" applyBorder="1" applyAlignment="1">
      <alignment horizontal="center" vertical="center"/>
    </xf>
    <xf numFmtId="0" fontId="42" fillId="0" borderId="1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0" fontId="33" fillId="3" borderId="1" xfId="1" applyNumberFormat="1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34" fillId="0" borderId="1" xfId="0" applyFont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24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1" applyNumberFormat="1" applyFont="1" applyBorder="1" applyAlignment="1"/>
    <xf numFmtId="0" fontId="31" fillId="3" borderId="1" xfId="0" applyNumberFormat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/>
    </xf>
    <xf numFmtId="0" fontId="29" fillId="0" borderId="1" xfId="0" applyFont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29" fillId="2" borderId="1" xfId="0" applyFont="1" applyFill="1" applyBorder="1" applyAlignment="1" applyProtection="1">
      <alignment horizontal="center"/>
    </xf>
    <xf numFmtId="0" fontId="38" fillId="2" borderId="9" xfId="0" applyFont="1" applyFill="1" applyBorder="1"/>
    <xf numFmtId="0" fontId="3" fillId="0" borderId="1" xfId="1" applyNumberFormat="1" applyFont="1" applyBorder="1" applyAlignment="1">
      <alignment horizontal="center" vertical="center"/>
    </xf>
    <xf numFmtId="0" fontId="44" fillId="3" borderId="1" xfId="0" applyFont="1" applyFill="1" applyBorder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21" fillId="0" borderId="14" xfId="1" applyNumberFormat="1" applyFont="1" applyBorder="1" applyAlignment="1">
      <alignment horizontal="center" vertical="center"/>
    </xf>
    <xf numFmtId="0" fontId="32" fillId="3" borderId="15" xfId="0" applyFont="1" applyFill="1" applyBorder="1"/>
    <xf numFmtId="0" fontId="20" fillId="0" borderId="15" xfId="0" applyFont="1" applyBorder="1" applyAlignment="1" applyProtection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2" fillId="3" borderId="8" xfId="0" applyFont="1" applyFill="1" applyBorder="1"/>
    <xf numFmtId="0" fontId="20" fillId="0" borderId="22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</xf>
    <xf numFmtId="0" fontId="21" fillId="0" borderId="23" xfId="1" applyNumberFormat="1" applyFont="1" applyBorder="1" applyAlignment="1">
      <alignment horizontal="center" vertical="center"/>
    </xf>
    <xf numFmtId="0" fontId="32" fillId="3" borderId="5" xfId="0" applyFont="1" applyFill="1" applyBorder="1"/>
    <xf numFmtId="0" fontId="20" fillId="0" borderId="5" xfId="0" applyFont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</xf>
    <xf numFmtId="0" fontId="21" fillId="0" borderId="24" xfId="1" applyNumberFormat="1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 wrapText="1"/>
    </xf>
    <xf numFmtId="43" fontId="13" fillId="0" borderId="9" xfId="1" applyFont="1" applyBorder="1" applyAlignment="1">
      <alignment horizontal="center" vertical="center" wrapText="1"/>
    </xf>
    <xf numFmtId="43" fontId="13" fillId="0" borderId="10" xfId="1" applyFont="1" applyBorder="1" applyAlignment="1">
      <alignment horizontal="center" vertical="center" wrapText="1"/>
    </xf>
    <xf numFmtId="43" fontId="13" fillId="0" borderId="11" xfId="1" applyFont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43" fontId="13" fillId="0" borderId="13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164" fontId="17" fillId="0" borderId="7" xfId="1" applyNumberFormat="1" applyFont="1" applyBorder="1" applyAlignment="1" applyProtection="1">
      <alignment horizontal="center" vertical="center"/>
    </xf>
    <xf numFmtId="164" fontId="17" fillId="0" borderId="6" xfId="1" applyNumberFormat="1" applyFont="1" applyBorder="1" applyAlignment="1" applyProtection="1">
      <alignment horizontal="center" vertical="center"/>
    </xf>
    <xf numFmtId="43" fontId="2" fillId="0" borderId="0" xfId="1" applyFont="1" applyBorder="1" applyAlignment="1">
      <alignment horizontal="center"/>
    </xf>
    <xf numFmtId="0" fontId="17" fillId="0" borderId="1" xfId="1" applyNumberFormat="1" applyFont="1" applyBorder="1" applyAlignment="1" applyProtection="1">
      <alignment horizontal="center" vertical="center"/>
    </xf>
    <xf numFmtId="0" fontId="27" fillId="0" borderId="2" xfId="1" applyNumberFormat="1" applyFont="1" applyBorder="1" applyAlignment="1" applyProtection="1">
      <alignment horizontal="center" vertical="center" wrapText="1"/>
    </xf>
    <xf numFmtId="0" fontId="27" fillId="0" borderId="3" xfId="1" applyNumberFormat="1" applyFont="1" applyBorder="1" applyAlignment="1" applyProtection="1">
      <alignment horizontal="center" vertical="center" wrapText="1"/>
    </xf>
    <xf numFmtId="0" fontId="27" fillId="0" borderId="4" xfId="1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7" fillId="0" borderId="1" xfId="1" applyNumberFormat="1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43" fontId="28" fillId="0" borderId="1" xfId="1" applyFont="1" applyBorder="1" applyAlignment="1">
      <alignment horizontal="center"/>
    </xf>
    <xf numFmtId="0" fontId="2" fillId="5" borderId="24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32" fillId="5" borderId="25" xfId="0" applyFont="1" applyFill="1" applyBorder="1"/>
  </cellXfs>
  <cellStyles count="3">
    <cellStyle name="TableStyleLight1" xfId="1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2/Desktop/&#1060;&#1086;&#1088;&#1084;&#1072;%20&#1047;&#1072;&#1073;&#1077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90;&#1072;&#1073;&#1083;&#1080;&#1094;&#1099;%20&#1087;&#1086;&#1076;&#1089;&#1095;&#1105;&#1090;&#1072;/&#1051;&#1080;&#1095;&#1085;&#1099;&#1081;/&#1075;&#1086;&#1090;&#1086;&#1074;&#1086;/&#1051;&#1080;&#1095;&#1085;&#1099;&#1081;%20&#1079;&#1072;&#1095;&#1105;&#1090;%20-%20&#1056;&#1072;&#1079;&#1073;&#1086;&#1088;&#1082;&#1072;-&#1089;&#1073;&#1086;&#1088;&#1082;&#1072;%20&#1052;&#1052;&#1043;%20&#1040;&#1050;-7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90;&#1072;&#1073;&#1083;&#1080;&#1094;&#1099;%20&#1087;&#1086;&#1076;&#1089;&#1095;&#1105;&#1090;&#1072;/&#1051;&#1080;&#1095;&#1085;&#1099;&#1081;/&#1075;&#1086;&#1090;&#1086;&#1074;&#1086;/&#1051;&#1080;&#1095;&#1085;&#1099;&#1081;%20&#1079;&#1072;&#1095;&#1105;&#1090;%20-%20&#1056;&#1072;&#1079;&#1073;&#1086;&#1088;&#1082;&#1072;-&#1089;&#1073;&#1086;&#1088;&#1082;&#1072;%20&#1052;&#1052;&#1043;%20&#1055;&#105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90;&#1072;&#1073;&#1083;&#1080;&#1094;&#1099;%20&#1087;&#1086;&#1076;&#1089;&#1095;&#1105;&#1090;&#1072;/&#1051;&#1080;&#1095;&#1085;&#1099;&#1081;/&#1075;&#1086;&#1090;&#1086;&#1074;&#1086;/&#1051;&#1080;&#1095;&#1085;&#1099;&#1081;-&#1050;&#1086;&#1084;&#1084;&#1072;&#1085;&#1076;&#1085;&#1099;&#1081;%20%20&#1079;&#1072;&#1095;&#1105;&#1090;%20&#1057;&#1090;&#1088;&#1077;&#1083;&#1100;&#1073;&#1072;%20&#1080;&#1079;%20&#1087;&#1085;.%20&#1074;&#1080;&#1085;&#1090;&#1086;&#1074;&#1082;&#1080;%20-%20&#1082;&#1086;&#1087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90;&#1072;&#1073;&#1083;&#1080;&#1094;&#1099;%20&#1087;&#1086;&#1076;&#1089;&#1095;&#1105;&#1090;&#1072;/&#1051;&#1080;&#1095;&#1085;&#1099;&#1081;/&#1075;&#1086;&#1090;&#1086;&#1074;&#1086;/&#1051;&#1080;&#1095;&#1085;&#1099;&#1081;-&#1050;&#1086;&#1084;&#1084;&#1072;&#1085;&#1076;&#1085;&#1099;&#1081;%20%20&#1079;&#1072;&#1095;&#1105;&#1090;%20&#1057;&#1090;&#1088;&#1077;&#1083;&#1100;&#1073;&#1072;%20&#1080;&#1079;%20&#1087;&#1085;.%20&#1087;&#1080;&#1089;&#1090;&#1086;&#1083;&#1077;&#1090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90;&#1072;&#1073;&#1083;&#1080;&#1094;&#1099;%20&#1087;&#1086;&#1076;&#1089;&#1095;&#1105;&#1090;&#1072;/&#1051;&#1080;&#1095;&#1085;&#1099;&#1081;/&#1075;&#1086;&#1090;&#1086;&#1074;&#1086;/&#1051;&#1080;&#1095;&#1085;&#1099;&#1081;-&#1050;&#1086;&#1084;&#1084;&#1072;&#1085;&#1076;&#1085;&#1099;&#1081;%20%20&#1079;&#1072;&#1095;&#1105;&#1090;%20&#1052;&#1077;&#1090;&#1072;&#1085;&#1080;&#1077;%20&#1075;&#1088;&#1072;&#1085;&#1072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90;&#1072;&#1073;&#1083;&#1080;&#1094;&#1099;%20&#1087;&#1086;&#1076;&#1089;&#1095;&#1105;&#1090;&#1072;/&#1050;&#1086;&#1084;&#1072;&#1085;&#1076;&#1085;&#1099;&#1081;/&#1050;&#1086;&#1084;&#1072;&#1085;&#1076;&#1085;&#1099;&#1081;%20&#1079;&#1072;&#1095;&#1105;&#1090;%20-%20&#1052;&#1077;&#1076;&#1080;&#1094;&#1080;&#1085;&#1089;&#1082;&#1072;&#1103;%20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№ п/п</v>
          </cell>
          <cell r="B1" t="str">
            <v>Команда ВПК</v>
          </cell>
          <cell r="C1" t="str">
            <v>Результат</v>
          </cell>
          <cell r="D1" t="str">
            <v>Место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ный зачёт"/>
      <sheetName val="Личный зачёт общий"/>
      <sheetName val="Лист1"/>
      <sheetName val="Личный места"/>
    </sheetNames>
    <sheetDataSet>
      <sheetData sheetId="0" refreshError="1"/>
      <sheetData sheetId="1">
        <row r="2">
          <cell r="N2" t="str">
            <v>88</v>
          </cell>
        </row>
        <row r="8">
          <cell r="M8">
            <v>263.95999999999998</v>
          </cell>
          <cell r="N8" t="str">
            <v>68</v>
          </cell>
        </row>
        <row r="14">
          <cell r="M14">
            <v>349.6</v>
          </cell>
          <cell r="N14" t="str">
            <v>58</v>
          </cell>
        </row>
        <row r="20">
          <cell r="M20">
            <v>351.87</v>
          </cell>
          <cell r="N20" t="str">
            <v>66</v>
          </cell>
        </row>
        <row r="26">
          <cell r="M26">
            <v>365.01</v>
          </cell>
          <cell r="N26" t="str">
            <v>34</v>
          </cell>
        </row>
        <row r="32">
          <cell r="M32">
            <v>215.43</v>
          </cell>
          <cell r="N32" t="str">
            <v>84</v>
          </cell>
        </row>
        <row r="38">
          <cell r="M38">
            <v>737.50999999999988</v>
          </cell>
          <cell r="N38" t="str">
            <v>6</v>
          </cell>
        </row>
        <row r="44">
          <cell r="M44">
            <v>192.02</v>
          </cell>
          <cell r="N44" t="str">
            <v>26</v>
          </cell>
        </row>
        <row r="50">
          <cell r="M50">
            <v>289.23</v>
          </cell>
          <cell r="N50" t="str">
            <v>46</v>
          </cell>
        </row>
        <row r="56">
          <cell r="M56">
            <v>261.59999999999997</v>
          </cell>
          <cell r="N56" t="str">
            <v>100</v>
          </cell>
        </row>
        <row r="62">
          <cell r="M62">
            <v>314.14</v>
          </cell>
          <cell r="N62" t="str">
            <v>76</v>
          </cell>
        </row>
        <row r="68">
          <cell r="M68">
            <v>287.08</v>
          </cell>
          <cell r="N68" t="str">
            <v>90</v>
          </cell>
        </row>
        <row r="74">
          <cell r="M74">
            <v>251.81</v>
          </cell>
          <cell r="N74" t="str">
            <v>106</v>
          </cell>
        </row>
        <row r="80">
          <cell r="M80">
            <v>246.64999999999998</v>
          </cell>
          <cell r="N80" t="str">
            <v>70</v>
          </cell>
        </row>
        <row r="86">
          <cell r="M86">
            <v>458.58</v>
          </cell>
          <cell r="N86" t="str">
            <v>32</v>
          </cell>
        </row>
        <row r="92">
          <cell r="M92">
            <v>333.96</v>
          </cell>
          <cell r="N92" t="str">
            <v>68</v>
          </cell>
        </row>
        <row r="98">
          <cell r="M98">
            <v>266.20000000000005</v>
          </cell>
          <cell r="N98" t="str">
            <v>64</v>
          </cell>
        </row>
        <row r="104">
          <cell r="M104">
            <v>563.82999999999993</v>
          </cell>
          <cell r="N104" t="str">
            <v>10</v>
          </cell>
        </row>
        <row r="110">
          <cell r="M110">
            <v>392.11</v>
          </cell>
          <cell r="N110" t="str">
            <v>14</v>
          </cell>
        </row>
        <row r="116">
          <cell r="M116">
            <v>310</v>
          </cell>
          <cell r="N116" t="str">
            <v>50</v>
          </cell>
        </row>
        <row r="122">
          <cell r="M122">
            <v>377.39</v>
          </cell>
          <cell r="N122" t="str">
            <v>22</v>
          </cell>
        </row>
        <row r="128">
          <cell r="M128">
            <v>374.51</v>
          </cell>
          <cell r="N128" t="str">
            <v>28</v>
          </cell>
        </row>
        <row r="134">
          <cell r="M134">
            <v>223.77999999999997</v>
          </cell>
          <cell r="N134" t="str">
            <v>58</v>
          </cell>
        </row>
        <row r="140">
          <cell r="M140">
            <v>244.58</v>
          </cell>
          <cell r="N140" t="str">
            <v>106</v>
          </cell>
        </row>
        <row r="146">
          <cell r="M146">
            <v>242.18</v>
          </cell>
          <cell r="N146" t="str">
            <v>76</v>
          </cell>
        </row>
        <row r="152">
          <cell r="M152">
            <v>318.91999999999996</v>
          </cell>
          <cell r="N152" t="str">
            <v>72</v>
          </cell>
        </row>
        <row r="158">
          <cell r="M158">
            <v>520.53</v>
          </cell>
          <cell r="N158" t="str">
            <v>16</v>
          </cell>
        </row>
        <row r="164">
          <cell r="M164">
            <v>359.65</v>
          </cell>
          <cell r="N164" t="str">
            <v>52</v>
          </cell>
        </row>
        <row r="170">
          <cell r="M170">
            <v>219.56</v>
          </cell>
          <cell r="N170" t="str">
            <v>0</v>
          </cell>
        </row>
        <row r="176">
          <cell r="M176">
            <v>251.20000000000002</v>
          </cell>
          <cell r="N176" t="str">
            <v>96</v>
          </cell>
        </row>
        <row r="182">
          <cell r="M182">
            <v>0</v>
          </cell>
          <cell r="N182" t="str">
            <v>0</v>
          </cell>
        </row>
        <row r="186">
          <cell r="M186">
            <v>263.44</v>
          </cell>
          <cell r="N186" t="str">
            <v>68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ный зачёт"/>
      <sheetName val="Личный зачёт общий"/>
      <sheetName val="Личный места"/>
      <sheetName val="Лист1"/>
    </sheetNames>
    <sheetDataSet>
      <sheetData sheetId="0" refreshError="1"/>
      <sheetData sheetId="1">
        <row r="2">
          <cell r="M2">
            <v>84</v>
          </cell>
          <cell r="N2" t="str">
            <v>50</v>
          </cell>
        </row>
        <row r="8">
          <cell r="M8">
            <v>82</v>
          </cell>
          <cell r="N8" t="str">
            <v>54</v>
          </cell>
        </row>
        <row r="14">
          <cell r="M14">
            <v>59</v>
          </cell>
          <cell r="N14" t="str">
            <v>32</v>
          </cell>
        </row>
        <row r="20">
          <cell r="M20">
            <v>76</v>
          </cell>
          <cell r="N20" t="str">
            <v>92</v>
          </cell>
        </row>
        <row r="26">
          <cell r="M26">
            <v>27</v>
          </cell>
          <cell r="N26" t="str">
            <v>22</v>
          </cell>
        </row>
        <row r="32">
          <cell r="M32">
            <v>86</v>
          </cell>
          <cell r="N32" t="str">
            <v>56</v>
          </cell>
        </row>
        <row r="38">
          <cell r="M38">
            <v>92</v>
          </cell>
          <cell r="N38" t="str">
            <v>38</v>
          </cell>
        </row>
        <row r="44">
          <cell r="M44">
            <v>82</v>
          </cell>
          <cell r="N44" t="str">
            <v>106</v>
          </cell>
        </row>
        <row r="50">
          <cell r="M50">
            <v>80</v>
          </cell>
          <cell r="N50" t="str">
            <v>62</v>
          </cell>
        </row>
        <row r="56">
          <cell r="M56">
            <v>74</v>
          </cell>
          <cell r="N56" t="str">
            <v>86</v>
          </cell>
        </row>
        <row r="62">
          <cell r="M62">
            <v>75</v>
          </cell>
          <cell r="N62" t="str">
            <v>100</v>
          </cell>
        </row>
        <row r="68">
          <cell r="M68">
            <v>82</v>
          </cell>
          <cell r="N68" t="str">
            <v>78</v>
          </cell>
        </row>
        <row r="74">
          <cell r="M74">
            <v>69</v>
          </cell>
          <cell r="N74" t="str">
            <v>112</v>
          </cell>
        </row>
        <row r="80">
          <cell r="M80">
            <v>66</v>
          </cell>
          <cell r="N80" t="str">
            <v>46</v>
          </cell>
        </row>
        <row r="86">
          <cell r="M86">
            <v>57</v>
          </cell>
          <cell r="N86" t="str">
            <v>36</v>
          </cell>
        </row>
        <row r="92">
          <cell r="M92">
            <v>62</v>
          </cell>
          <cell r="N92" t="str">
            <v>32</v>
          </cell>
        </row>
        <row r="98">
          <cell r="M98">
            <v>91</v>
          </cell>
          <cell r="N98" t="str">
            <v>84</v>
          </cell>
        </row>
        <row r="104">
          <cell r="M104">
            <v>45</v>
          </cell>
          <cell r="N104" t="str">
            <v>16</v>
          </cell>
        </row>
        <row r="110">
          <cell r="M110">
            <v>32</v>
          </cell>
          <cell r="N110" t="str">
            <v>12</v>
          </cell>
        </row>
        <row r="116">
          <cell r="M116">
            <v>82</v>
          </cell>
          <cell r="N116" t="str">
            <v>104</v>
          </cell>
        </row>
        <row r="122">
          <cell r="M122">
            <v>49</v>
          </cell>
          <cell r="N122" t="str">
            <v>30</v>
          </cell>
        </row>
        <row r="128">
          <cell r="M128">
            <v>75</v>
          </cell>
          <cell r="N128" t="str">
            <v>34</v>
          </cell>
        </row>
        <row r="134">
          <cell r="M134">
            <v>77</v>
          </cell>
          <cell r="N134" t="str">
            <v>98</v>
          </cell>
        </row>
        <row r="140">
          <cell r="M140">
            <v>96</v>
          </cell>
          <cell r="N140" t="str">
            <v>104</v>
          </cell>
        </row>
        <row r="146">
          <cell r="M146">
            <v>89</v>
          </cell>
          <cell r="N146" t="str">
            <v>56</v>
          </cell>
        </row>
        <row r="152">
          <cell r="M152">
            <v>76</v>
          </cell>
          <cell r="N152" t="str">
            <v>48</v>
          </cell>
        </row>
        <row r="158">
          <cell r="M158">
            <v>63</v>
          </cell>
          <cell r="N158" t="str">
            <v>34</v>
          </cell>
        </row>
        <row r="164">
          <cell r="M164">
            <v>90</v>
          </cell>
          <cell r="N164" t="str">
            <v>52</v>
          </cell>
        </row>
        <row r="170">
          <cell r="M170">
            <v>46</v>
          </cell>
          <cell r="N170" t="str">
            <v>12</v>
          </cell>
        </row>
        <row r="176">
          <cell r="M176">
            <v>88</v>
          </cell>
          <cell r="N176" t="str">
            <v>98</v>
          </cell>
        </row>
        <row r="182">
          <cell r="M182">
            <v>0</v>
          </cell>
          <cell r="N182" t="str">
            <v>0</v>
          </cell>
        </row>
        <row r="186">
          <cell r="M186">
            <v>71</v>
          </cell>
          <cell r="N186" t="str">
            <v>78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ный зачёт"/>
      <sheetName val="Личный зачёт общий"/>
      <sheetName val="Личный зачёт"/>
      <sheetName val="Лист1"/>
    </sheetNames>
    <sheetDataSet>
      <sheetData sheetId="0" refreshError="1"/>
      <sheetData sheetId="1">
        <row r="2">
          <cell r="H2" t="str">
            <v>259</v>
          </cell>
        </row>
        <row r="8">
          <cell r="H8" t="str">
            <v>194</v>
          </cell>
        </row>
        <row r="14">
          <cell r="H14" t="str">
            <v>134</v>
          </cell>
        </row>
        <row r="20">
          <cell r="H20" t="str">
            <v>175</v>
          </cell>
        </row>
        <row r="26">
          <cell r="H26" t="str">
            <v>197</v>
          </cell>
        </row>
        <row r="32">
          <cell r="H32" t="str">
            <v>173</v>
          </cell>
        </row>
        <row r="38">
          <cell r="H38" t="str">
            <v>205</v>
          </cell>
        </row>
        <row r="44">
          <cell r="H44" t="str">
            <v>251</v>
          </cell>
        </row>
        <row r="50">
          <cell r="H50" t="str">
            <v>208</v>
          </cell>
        </row>
        <row r="56">
          <cell r="H56" t="str">
            <v>193</v>
          </cell>
        </row>
        <row r="62">
          <cell r="H62" t="str">
            <v>194</v>
          </cell>
        </row>
        <row r="68">
          <cell r="H68" t="str">
            <v>195</v>
          </cell>
        </row>
        <row r="74">
          <cell r="H74" t="str">
            <v>243</v>
          </cell>
        </row>
        <row r="80">
          <cell r="H80" t="str">
            <v>260</v>
          </cell>
        </row>
        <row r="86">
          <cell r="H86" t="str">
            <v>153</v>
          </cell>
        </row>
        <row r="92">
          <cell r="H92" t="str">
            <v>157</v>
          </cell>
        </row>
        <row r="98">
          <cell r="H98" t="str">
            <v>154</v>
          </cell>
        </row>
        <row r="104">
          <cell r="H104" t="str">
            <v>107</v>
          </cell>
        </row>
        <row r="110">
          <cell r="H110" t="str">
            <v>251</v>
          </cell>
        </row>
        <row r="116">
          <cell r="H116" t="str">
            <v>120</v>
          </cell>
        </row>
        <row r="122">
          <cell r="H122" t="str">
            <v>88</v>
          </cell>
        </row>
        <row r="128">
          <cell r="H128" t="str">
            <v>113</v>
          </cell>
        </row>
        <row r="134">
          <cell r="H134" t="str">
            <v>282</v>
          </cell>
        </row>
        <row r="140">
          <cell r="H140" t="str">
            <v>249</v>
          </cell>
        </row>
        <row r="146">
          <cell r="H146" t="str">
            <v>199</v>
          </cell>
        </row>
        <row r="152">
          <cell r="H152" t="str">
            <v>164</v>
          </cell>
        </row>
        <row r="158">
          <cell r="H158" t="str">
            <v>211</v>
          </cell>
        </row>
        <row r="164">
          <cell r="H164" t="str">
            <v>222</v>
          </cell>
        </row>
        <row r="170">
          <cell r="H170" t="str">
            <v>93</v>
          </cell>
        </row>
        <row r="176">
          <cell r="H176" t="str">
            <v>266</v>
          </cell>
        </row>
        <row r="182">
          <cell r="H182" t="str">
            <v>129</v>
          </cell>
        </row>
        <row r="186">
          <cell r="H186" t="str">
            <v>198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ный зачёт"/>
      <sheetName val="Личный зачёт общий"/>
      <sheetName val="Личный зачёт"/>
      <sheetName val="Лист1"/>
    </sheetNames>
    <sheetDataSet>
      <sheetData sheetId="0" refreshError="1"/>
      <sheetData sheetId="1">
        <row r="2">
          <cell r="H2" t="str">
            <v>41</v>
          </cell>
        </row>
        <row r="8">
          <cell r="H8" t="str">
            <v>26</v>
          </cell>
        </row>
        <row r="14">
          <cell r="H14" t="str">
            <v>0</v>
          </cell>
        </row>
        <row r="20">
          <cell r="H20" t="str">
            <v>17</v>
          </cell>
        </row>
        <row r="26">
          <cell r="H26" t="str">
            <v>0</v>
          </cell>
        </row>
        <row r="32">
          <cell r="H32" t="str">
            <v>3</v>
          </cell>
        </row>
        <row r="38">
          <cell r="H38" t="str">
            <v>3</v>
          </cell>
        </row>
        <row r="44">
          <cell r="H44" t="str">
            <v>19</v>
          </cell>
        </row>
        <row r="50">
          <cell r="H50" t="str">
            <v>4</v>
          </cell>
        </row>
        <row r="56">
          <cell r="H56" t="str">
            <v>0</v>
          </cell>
        </row>
        <row r="62">
          <cell r="H62" t="str">
            <v>0</v>
          </cell>
        </row>
        <row r="68">
          <cell r="H68" t="str">
            <v>22</v>
          </cell>
        </row>
        <row r="74">
          <cell r="H74" t="str">
            <v>19</v>
          </cell>
        </row>
        <row r="80">
          <cell r="H80" t="str">
            <v>24</v>
          </cell>
        </row>
        <row r="86">
          <cell r="H86" t="str">
            <v>6</v>
          </cell>
        </row>
        <row r="92">
          <cell r="H92" t="str">
            <v>2</v>
          </cell>
        </row>
        <row r="98">
          <cell r="H98" t="str">
            <v>15</v>
          </cell>
        </row>
        <row r="104">
          <cell r="H104" t="str">
            <v>1</v>
          </cell>
        </row>
        <row r="110">
          <cell r="H110" t="str">
            <v>8</v>
          </cell>
        </row>
        <row r="116">
          <cell r="H116" t="str">
            <v>4</v>
          </cell>
        </row>
        <row r="122">
          <cell r="H122" t="str">
            <v>0</v>
          </cell>
        </row>
        <row r="128">
          <cell r="H128" t="str">
            <v>25</v>
          </cell>
        </row>
        <row r="134">
          <cell r="H134" t="str">
            <v>31</v>
          </cell>
        </row>
        <row r="140">
          <cell r="H140" t="str">
            <v>16</v>
          </cell>
        </row>
        <row r="146">
          <cell r="H146" t="str">
            <v>11</v>
          </cell>
        </row>
        <row r="152">
          <cell r="H152" t="str">
            <v>0</v>
          </cell>
        </row>
        <row r="158">
          <cell r="H158" t="str">
            <v>24</v>
          </cell>
        </row>
        <row r="164">
          <cell r="H164" t="str">
            <v>23</v>
          </cell>
        </row>
        <row r="170">
          <cell r="H170" t="str">
            <v>21</v>
          </cell>
        </row>
        <row r="176">
          <cell r="H176" t="str">
            <v>26</v>
          </cell>
        </row>
        <row r="182">
          <cell r="H182" t="str">
            <v>13</v>
          </cell>
        </row>
        <row r="186">
          <cell r="H186" t="str">
            <v>36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ный зачёт"/>
      <sheetName val="Личный зачёт общий"/>
      <sheetName val="Личный зачёт"/>
      <sheetName val="Лист2"/>
      <sheetName val="Лист1"/>
    </sheetNames>
    <sheetDataSet>
      <sheetData sheetId="0" refreshError="1"/>
      <sheetData sheetId="1">
        <row r="2">
          <cell r="H2" t="str">
            <v>248</v>
          </cell>
        </row>
        <row r="8">
          <cell r="H8" t="str">
            <v>90</v>
          </cell>
        </row>
        <row r="14">
          <cell r="H14" t="str">
            <v>197</v>
          </cell>
        </row>
        <row r="20">
          <cell r="H20" t="str">
            <v>201</v>
          </cell>
        </row>
        <row r="26">
          <cell r="H26" t="str">
            <v>201</v>
          </cell>
        </row>
        <row r="32">
          <cell r="H32" t="str">
            <v>201</v>
          </cell>
        </row>
        <row r="38">
          <cell r="H38" t="str">
            <v>157</v>
          </cell>
        </row>
        <row r="44">
          <cell r="H44" t="str">
            <v>193</v>
          </cell>
        </row>
        <row r="50">
          <cell r="H50" t="str">
            <v>187,3</v>
          </cell>
        </row>
        <row r="56">
          <cell r="H56" t="str">
            <v>264</v>
          </cell>
        </row>
        <row r="62">
          <cell r="H62" t="str">
            <v>234</v>
          </cell>
        </row>
        <row r="68">
          <cell r="H68" t="str">
            <v>176</v>
          </cell>
        </row>
        <row r="74">
          <cell r="H74" t="str">
            <v>202</v>
          </cell>
        </row>
        <row r="80">
          <cell r="H80" t="str">
            <v>184</v>
          </cell>
        </row>
        <row r="86">
          <cell r="H86" t="str">
            <v>160</v>
          </cell>
        </row>
        <row r="92">
          <cell r="H92" t="str">
            <v>160</v>
          </cell>
        </row>
        <row r="98">
          <cell r="H98" t="str">
            <v>171</v>
          </cell>
        </row>
        <row r="104">
          <cell r="H104" t="str">
            <v>180</v>
          </cell>
        </row>
        <row r="110">
          <cell r="H110" t="str">
            <v>182,2</v>
          </cell>
        </row>
        <row r="116">
          <cell r="H116" t="str">
            <v>160</v>
          </cell>
        </row>
        <row r="122">
          <cell r="H122" t="str">
            <v>148</v>
          </cell>
        </row>
        <row r="128">
          <cell r="H128" t="str">
            <v>126</v>
          </cell>
        </row>
        <row r="134">
          <cell r="H134" t="str">
            <v>175</v>
          </cell>
        </row>
        <row r="140">
          <cell r="H140" t="str">
            <v>206</v>
          </cell>
        </row>
        <row r="146">
          <cell r="H146" t="str">
            <v>61</v>
          </cell>
        </row>
        <row r="152">
          <cell r="H152" t="str">
            <v>165</v>
          </cell>
        </row>
        <row r="158">
          <cell r="H158" t="str">
            <v>145</v>
          </cell>
        </row>
        <row r="164">
          <cell r="H164" t="str">
            <v>207</v>
          </cell>
        </row>
        <row r="170">
          <cell r="H170" t="str">
            <v>77</v>
          </cell>
        </row>
        <row r="176">
          <cell r="H176" t="str">
            <v>210</v>
          </cell>
        </row>
        <row r="182">
          <cell r="H182" t="str">
            <v>0</v>
          </cell>
        </row>
        <row r="186">
          <cell r="H186" t="str">
            <v>165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ив №9"/>
      <sheetName val="норматив №10"/>
      <sheetName val="норматив №12"/>
      <sheetName val="Лист2"/>
      <sheetName val="Лист1"/>
      <sheetName val="Лист3"/>
      <sheetName val="свод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184.66</v>
          </cell>
          <cell r="Q5">
            <v>30</v>
          </cell>
        </row>
        <row r="9">
          <cell r="M9">
            <v>276.77999999999997</v>
          </cell>
          <cell r="Q9">
            <v>30</v>
          </cell>
        </row>
        <row r="13">
          <cell r="M13">
            <v>277.27999999999997</v>
          </cell>
          <cell r="Q13">
            <v>30</v>
          </cell>
        </row>
        <row r="17">
          <cell r="M17">
            <v>179.87</v>
          </cell>
          <cell r="Q17">
            <v>28</v>
          </cell>
        </row>
        <row r="21">
          <cell r="M21">
            <v>249.34</v>
          </cell>
          <cell r="Q21">
            <v>30</v>
          </cell>
        </row>
        <row r="25">
          <cell r="M25">
            <v>251.35</v>
          </cell>
          <cell r="Q25">
            <v>30</v>
          </cell>
        </row>
        <row r="29">
          <cell r="M29">
            <v>152.89999999999998</v>
          </cell>
          <cell r="Q29">
            <v>30</v>
          </cell>
        </row>
        <row r="33">
          <cell r="M33">
            <v>169.21</v>
          </cell>
          <cell r="Q33">
            <v>30</v>
          </cell>
        </row>
        <row r="37">
          <cell r="M37">
            <v>225.84</v>
          </cell>
          <cell r="Q37">
            <v>28</v>
          </cell>
        </row>
        <row r="41">
          <cell r="M41">
            <v>211.38</v>
          </cell>
          <cell r="Q41">
            <v>28</v>
          </cell>
        </row>
        <row r="45">
          <cell r="M45">
            <v>241.72</v>
          </cell>
          <cell r="Q45">
            <v>30</v>
          </cell>
        </row>
        <row r="49">
          <cell r="M49">
            <v>166.43</v>
          </cell>
          <cell r="Q49">
            <v>30</v>
          </cell>
        </row>
        <row r="53">
          <cell r="M53">
            <v>145.21</v>
          </cell>
          <cell r="Q53">
            <v>30</v>
          </cell>
        </row>
        <row r="57">
          <cell r="M57">
            <v>213.59</v>
          </cell>
          <cell r="Q57">
            <v>30</v>
          </cell>
        </row>
        <row r="61">
          <cell r="M61">
            <v>174.15</v>
          </cell>
          <cell r="Q61">
            <v>30</v>
          </cell>
        </row>
        <row r="65">
          <cell r="M65">
            <v>175.51</v>
          </cell>
          <cell r="Q65">
            <v>30</v>
          </cell>
        </row>
        <row r="69">
          <cell r="M69">
            <v>209.93</v>
          </cell>
          <cell r="Q69">
            <v>30</v>
          </cell>
        </row>
        <row r="73">
          <cell r="M73">
            <v>346.81</v>
          </cell>
          <cell r="Q73">
            <v>26</v>
          </cell>
        </row>
        <row r="77">
          <cell r="M77">
            <v>176.92000000000002</v>
          </cell>
          <cell r="Q77">
            <v>30</v>
          </cell>
        </row>
        <row r="81">
          <cell r="M81">
            <v>223.12</v>
          </cell>
          <cell r="Q81">
            <v>30</v>
          </cell>
        </row>
        <row r="85">
          <cell r="M85">
            <v>280.27999999999997</v>
          </cell>
          <cell r="Q85">
            <v>28</v>
          </cell>
        </row>
        <row r="89">
          <cell r="M89">
            <v>232.97</v>
          </cell>
          <cell r="Q89">
            <v>30</v>
          </cell>
        </row>
        <row r="93">
          <cell r="M93">
            <v>172.66</v>
          </cell>
          <cell r="Q93">
            <v>30</v>
          </cell>
        </row>
        <row r="97">
          <cell r="M97">
            <v>203.7</v>
          </cell>
          <cell r="Q97">
            <v>30</v>
          </cell>
        </row>
        <row r="105">
          <cell r="M105">
            <v>249.77</v>
          </cell>
        </row>
        <row r="109">
          <cell r="M109">
            <v>199.17</v>
          </cell>
        </row>
        <row r="113">
          <cell r="M113">
            <v>177.82999999999998</v>
          </cell>
        </row>
        <row r="117">
          <cell r="M117">
            <v>170.67</v>
          </cell>
        </row>
        <row r="121">
          <cell r="M121">
            <v>206.05</v>
          </cell>
        </row>
        <row r="125">
          <cell r="M125">
            <v>151.47</v>
          </cell>
        </row>
        <row r="129">
          <cell r="M129">
            <v>211.08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38"/>
  <sheetViews>
    <sheetView tabSelected="1" zoomScaleNormal="100" zoomScalePageLayoutView="60" workbookViewId="0">
      <selection activeCell="B35" sqref="B35"/>
    </sheetView>
  </sheetViews>
  <sheetFormatPr defaultColWidth="8.85546875" defaultRowHeight="11.25" x14ac:dyDescent="0.2"/>
  <cols>
    <col min="1" max="1" width="2.42578125" style="42" customWidth="1"/>
    <col min="2" max="2" width="31" style="59" customWidth="1"/>
    <col min="3" max="3" width="5" style="42" customWidth="1"/>
    <col min="4" max="4" width="5" style="49" customWidth="1"/>
    <col min="5" max="5" width="5" style="42" customWidth="1"/>
    <col min="6" max="6" width="5" style="49" customWidth="1"/>
    <col min="7" max="7" width="5" style="42" customWidth="1"/>
    <col min="8" max="8" width="5" style="49" customWidth="1"/>
    <col min="9" max="9" width="5" style="42" customWidth="1"/>
    <col min="10" max="11" width="5" style="49" customWidth="1"/>
    <col min="12" max="12" width="5.42578125" style="49" customWidth="1"/>
    <col min="13" max="13" width="5" style="42" customWidth="1"/>
    <col min="14" max="14" width="5" style="49" customWidth="1"/>
    <col min="15" max="15" width="5" style="42" customWidth="1"/>
    <col min="16" max="16" width="5" style="49" customWidth="1"/>
    <col min="17" max="17" width="5" style="42" customWidth="1"/>
    <col min="18" max="21" width="5" style="49" customWidth="1"/>
    <col min="22" max="26" width="6" style="49" customWidth="1"/>
    <col min="27" max="27" width="4.85546875" style="49" customWidth="1"/>
    <col min="28" max="28" width="5" style="49" customWidth="1"/>
    <col min="29" max="29" width="10.28515625" style="41" customWidth="1"/>
    <col min="30" max="257" width="10.28515625" style="42" customWidth="1"/>
    <col min="258" max="259" width="9.28515625" style="42" customWidth="1"/>
    <col min="260" max="16384" width="8.85546875" style="43"/>
  </cols>
  <sheetData>
    <row r="1" spans="1:260" ht="18" customHeight="1" x14ac:dyDescent="0.2">
      <c r="A1" s="242" t="s">
        <v>150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4"/>
    </row>
    <row r="2" spans="1:260" ht="20.25" customHeight="1" x14ac:dyDescent="0.2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</row>
    <row r="3" spans="1:260" s="44" customFormat="1" ht="14.85" customHeight="1" x14ac:dyDescent="0.2">
      <c r="A3" s="249"/>
      <c r="B3" s="241" t="s">
        <v>0</v>
      </c>
      <c r="C3" s="241" t="s">
        <v>14</v>
      </c>
      <c r="D3" s="241"/>
      <c r="E3" s="241" t="s">
        <v>13</v>
      </c>
      <c r="F3" s="241"/>
      <c r="G3" s="241" t="s">
        <v>12</v>
      </c>
      <c r="H3" s="241"/>
      <c r="I3" s="241" t="s">
        <v>11</v>
      </c>
      <c r="J3" s="241"/>
      <c r="K3" s="241" t="s">
        <v>17</v>
      </c>
      <c r="L3" s="241"/>
      <c r="M3" s="241" t="s">
        <v>18</v>
      </c>
      <c r="N3" s="241"/>
      <c r="O3" s="241" t="s">
        <v>15</v>
      </c>
      <c r="P3" s="241"/>
      <c r="Q3" s="241" t="s">
        <v>16</v>
      </c>
      <c r="R3" s="241"/>
      <c r="S3" s="241" t="s">
        <v>19</v>
      </c>
      <c r="T3" s="241"/>
      <c r="U3" s="241" t="s">
        <v>52</v>
      </c>
      <c r="V3" s="241"/>
      <c r="W3" s="241" t="s">
        <v>54</v>
      </c>
      <c r="X3" s="241"/>
      <c r="Y3" s="241" t="s">
        <v>55</v>
      </c>
      <c r="Z3" s="241"/>
      <c r="AA3" s="251" t="s">
        <v>1</v>
      </c>
      <c r="AB3" s="252" t="s">
        <v>2</v>
      </c>
      <c r="IV3" s="42"/>
      <c r="IW3" s="42"/>
      <c r="IX3" s="43"/>
      <c r="IY3" s="43"/>
      <c r="IZ3" s="43"/>
    </row>
    <row r="4" spans="1:260" s="45" customFormat="1" ht="35.25" customHeight="1" x14ac:dyDescent="0.2">
      <c r="A4" s="25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51"/>
      <c r="AB4" s="252"/>
    </row>
    <row r="5" spans="1:260" ht="12" thickBot="1" x14ac:dyDescent="0.25">
      <c r="A5" s="50" t="s">
        <v>3</v>
      </c>
      <c r="B5" s="46" t="s">
        <v>4</v>
      </c>
      <c r="C5" s="47" t="s">
        <v>47</v>
      </c>
      <c r="D5" s="46" t="s">
        <v>6</v>
      </c>
      <c r="E5" s="47" t="s">
        <v>47</v>
      </c>
      <c r="F5" s="46" t="s">
        <v>6</v>
      </c>
      <c r="G5" s="47" t="s">
        <v>47</v>
      </c>
      <c r="H5" s="46" t="s">
        <v>6</v>
      </c>
      <c r="I5" s="47" t="s">
        <v>47</v>
      </c>
      <c r="J5" s="46" t="s">
        <v>6</v>
      </c>
      <c r="K5" s="47" t="s">
        <v>47</v>
      </c>
      <c r="L5" s="46" t="s">
        <v>6</v>
      </c>
      <c r="M5" s="47" t="s">
        <v>47</v>
      </c>
      <c r="N5" s="46" t="s">
        <v>6</v>
      </c>
      <c r="O5" s="47" t="s">
        <v>47</v>
      </c>
      <c r="P5" s="46" t="s">
        <v>6</v>
      </c>
      <c r="Q5" s="47" t="s">
        <v>47</v>
      </c>
      <c r="R5" s="46" t="s">
        <v>6</v>
      </c>
      <c r="S5" s="47" t="s">
        <v>47</v>
      </c>
      <c r="T5" s="46" t="s">
        <v>6</v>
      </c>
      <c r="U5" s="47" t="s">
        <v>47</v>
      </c>
      <c r="V5" s="46" t="s">
        <v>6</v>
      </c>
      <c r="W5" s="47" t="s">
        <v>47</v>
      </c>
      <c r="X5" s="46" t="s">
        <v>6</v>
      </c>
      <c r="Y5" s="47" t="s">
        <v>47</v>
      </c>
      <c r="Z5" s="46" t="s">
        <v>6</v>
      </c>
      <c r="AA5" s="66"/>
      <c r="AB5" s="214"/>
      <c r="AC5" s="42"/>
      <c r="IX5" s="43"/>
      <c r="IY5" s="43"/>
    </row>
    <row r="6" spans="1:260" ht="16.5" customHeight="1" x14ac:dyDescent="0.15">
      <c r="A6" s="51">
        <v>1</v>
      </c>
      <c r="B6" s="70" t="s">
        <v>32</v>
      </c>
      <c r="C6" s="46" t="str">
        <f>+('Раз ММГ АК-74'!D3)</f>
        <v>88</v>
      </c>
      <c r="D6" s="48">
        <f>+('Раз ММГ АК-74'!E3)</f>
        <v>6</v>
      </c>
      <c r="E6" s="46" t="str">
        <f>+('Раз ПМ'!D3)</f>
        <v>50</v>
      </c>
      <c r="F6" s="46">
        <f>+('Раз ПМ'!E3)</f>
        <v>18</v>
      </c>
      <c r="G6" s="46" t="str">
        <f>+('Стр вн'!C3)</f>
        <v>259</v>
      </c>
      <c r="H6" s="46">
        <f>+('Стр вн'!D3)</f>
        <v>4</v>
      </c>
      <c r="I6" s="46" t="str">
        <f>+('стр пм'!C3)</f>
        <v>41</v>
      </c>
      <c r="J6" s="92">
        <f>+('стр пм'!D3)</f>
        <v>1</v>
      </c>
      <c r="K6" s="46" t="str">
        <f>+('Метание гранат'!C3)</f>
        <v>248</v>
      </c>
      <c r="L6" s="92">
        <f>+('Метание гранат'!D3)</f>
        <v>2</v>
      </c>
      <c r="M6" s="46" t="str">
        <f>+(ОВЗК!D4)</f>
        <v>32,78</v>
      </c>
      <c r="N6" s="46">
        <f>+(ОВЗК!E4)</f>
        <v>13</v>
      </c>
      <c r="O6" s="48" t="str">
        <f>+('мед '!D4)</f>
        <v>30</v>
      </c>
      <c r="P6" s="48">
        <f>+('мед '!E4)</f>
        <v>13</v>
      </c>
      <c r="Q6" s="48">
        <f>+(топогр!C3)</f>
        <v>67</v>
      </c>
      <c r="R6" s="48">
        <f>+(топогр!D3)</f>
        <v>8</v>
      </c>
      <c r="S6" s="48" t="str">
        <f>+('физ подг'!C4)</f>
        <v>105</v>
      </c>
      <c r="T6" s="48">
        <f>+('физ подг'!D4)</f>
        <v>7</v>
      </c>
      <c r="U6" s="48">
        <f>+(история!C4)</f>
        <v>26</v>
      </c>
      <c r="V6" s="48">
        <f>+(история!D4)</f>
        <v>12</v>
      </c>
      <c r="W6" s="48">
        <f>связь!C4</f>
        <v>0</v>
      </c>
      <c r="X6" s="48">
        <f>связь!D4</f>
        <v>16</v>
      </c>
      <c r="Y6" s="48">
        <f>'Навесные переправы'!C4</f>
        <v>11</v>
      </c>
      <c r="Z6" s="211">
        <f>'Навесные переправы'!D4</f>
        <v>3</v>
      </c>
      <c r="AA6" s="215">
        <f t="shared" ref="AA6:AA37" si="0">SUM(D6,F6,H6,J6,L6,N6,P6,R6,T6,V6)</f>
        <v>84</v>
      </c>
      <c r="AB6" s="216">
        <v>4</v>
      </c>
      <c r="AC6" s="42"/>
      <c r="IX6" s="43"/>
      <c r="IY6" s="43"/>
    </row>
    <row r="7" spans="1:260" ht="16.5" customHeight="1" x14ac:dyDescent="0.15">
      <c r="A7" s="51">
        <v>2</v>
      </c>
      <c r="B7" s="70" t="s">
        <v>56</v>
      </c>
      <c r="C7" s="46" t="str">
        <f>+('Раз ММГ АК-74'!D4)</f>
        <v>68</v>
      </c>
      <c r="D7" s="48">
        <f>+('Раз ММГ АК-74'!E4)</f>
        <v>13</v>
      </c>
      <c r="E7" s="46" t="str">
        <f>+('Раз ПМ'!D4)</f>
        <v>54</v>
      </c>
      <c r="F7" s="46">
        <f>+('Раз ПМ'!E4)</f>
        <v>16</v>
      </c>
      <c r="G7" s="46" t="str">
        <f>+('Стр вн'!C4)</f>
        <v>194</v>
      </c>
      <c r="H7" s="46">
        <f>+('Стр вн'!D4)</f>
        <v>16</v>
      </c>
      <c r="I7" s="46" t="str">
        <f>+('стр пм'!C4)</f>
        <v>26</v>
      </c>
      <c r="J7" s="46">
        <f>+('стр пм'!D4)</f>
        <v>4</v>
      </c>
      <c r="K7" s="46" t="str">
        <f>+('Метание гранат'!C4)</f>
        <v>90</v>
      </c>
      <c r="L7" s="46">
        <f>+('Метание гранат'!D4)</f>
        <v>24</v>
      </c>
      <c r="M7" s="46" t="str">
        <f>+(ОВЗК!D5)</f>
        <v>40,19</v>
      </c>
      <c r="N7" s="46">
        <f>+(ОВЗК!E5)</f>
        <v>26</v>
      </c>
      <c r="O7" s="48" t="str">
        <f>+('мед '!D5)</f>
        <v>30</v>
      </c>
      <c r="P7" s="48">
        <f>+('мед '!E5)</f>
        <v>28</v>
      </c>
      <c r="Q7" s="48">
        <f>+(топогр!C4)</f>
        <v>21</v>
      </c>
      <c r="R7" s="48">
        <f>+(топогр!D4)</f>
        <v>25</v>
      </c>
      <c r="S7" s="48" t="str">
        <f>+('физ подг'!C5)</f>
        <v>35</v>
      </c>
      <c r="T7" s="48">
        <f>+('физ подг'!D5)</f>
        <v>26</v>
      </c>
      <c r="U7" s="48">
        <f>+(история!C5)</f>
        <v>44</v>
      </c>
      <c r="V7" s="48">
        <f>+(история!D5)</f>
        <v>5</v>
      </c>
      <c r="W7" s="48">
        <f>связь!C5</f>
        <v>105</v>
      </c>
      <c r="X7" s="93">
        <f>связь!D5</f>
        <v>3</v>
      </c>
      <c r="Y7" s="48">
        <f>'Навесные переправы'!C5</f>
        <v>0</v>
      </c>
      <c r="Z7" s="212">
        <f>'Навесные переправы'!D5</f>
        <v>23</v>
      </c>
      <c r="AA7" s="217">
        <f t="shared" si="0"/>
        <v>183</v>
      </c>
      <c r="AB7" s="203">
        <v>25</v>
      </c>
      <c r="AC7" s="42"/>
      <c r="IX7" s="43"/>
      <c r="IY7" s="43"/>
    </row>
    <row r="8" spans="1:260" ht="16.5" customHeight="1" x14ac:dyDescent="0.15">
      <c r="A8" s="51">
        <v>3</v>
      </c>
      <c r="B8" s="70" t="s">
        <v>57</v>
      </c>
      <c r="C8" s="46" t="str">
        <f>+('Раз ММГ АК-74'!D5)</f>
        <v>58</v>
      </c>
      <c r="D8" s="48">
        <f>+('Раз ММГ АК-74'!E5)</f>
        <v>18</v>
      </c>
      <c r="E8" s="46" t="str">
        <f>+('Раз ПМ'!D5)</f>
        <v>32</v>
      </c>
      <c r="F8" s="46">
        <f>+('Раз ПМ'!E5)</f>
        <v>25</v>
      </c>
      <c r="G8" s="46" t="str">
        <f>+('Стр вн'!C5)</f>
        <v>134</v>
      </c>
      <c r="H8" s="46">
        <f>+('Стр вн'!D5)</f>
        <v>24</v>
      </c>
      <c r="I8" s="46" t="str">
        <f>+('стр пм'!C5)</f>
        <v>0</v>
      </c>
      <c r="J8" s="46">
        <f>+('стр пм'!D5)</f>
        <v>23</v>
      </c>
      <c r="K8" s="46" t="str">
        <f>+('Метание гранат'!C5)</f>
        <v>197</v>
      </c>
      <c r="L8" s="46">
        <f>+('Метание гранат'!D5)</f>
        <v>9</v>
      </c>
      <c r="M8" s="46" t="str">
        <f>+(ОВЗК!D6)</f>
        <v>44,97</v>
      </c>
      <c r="N8" s="46">
        <f>+(ОВЗК!E6)</f>
        <v>30</v>
      </c>
      <c r="O8" s="48" t="str">
        <f>+('мед '!D6)</f>
        <v>30</v>
      </c>
      <c r="P8" s="48">
        <f>+('мед '!E6)</f>
        <v>29</v>
      </c>
      <c r="Q8" s="48">
        <f>+(топогр!C5)</f>
        <v>50</v>
      </c>
      <c r="R8" s="48">
        <f>+(топогр!D5)</f>
        <v>15</v>
      </c>
      <c r="S8" s="48" t="str">
        <f>+('физ подг'!C6)</f>
        <v>60</v>
      </c>
      <c r="T8" s="48">
        <f>+('физ подг'!D6)</f>
        <v>20</v>
      </c>
      <c r="U8" s="48">
        <f>+(история!C6)</f>
        <v>34</v>
      </c>
      <c r="V8" s="48">
        <f>+(история!D6)</f>
        <v>9</v>
      </c>
      <c r="W8" s="48">
        <f>связь!C6</f>
        <v>0</v>
      </c>
      <c r="X8" s="48">
        <f>связь!D6</f>
        <v>16</v>
      </c>
      <c r="Y8" s="48">
        <f>'Навесные переправы'!C6</f>
        <v>38</v>
      </c>
      <c r="Z8" s="212">
        <f>'Навесные переправы'!D6</f>
        <v>17</v>
      </c>
      <c r="AA8" s="217">
        <f t="shared" si="0"/>
        <v>202</v>
      </c>
      <c r="AB8" s="203">
        <v>27</v>
      </c>
      <c r="AC8" s="42"/>
      <c r="IX8" s="43"/>
      <c r="IY8" s="43"/>
    </row>
    <row r="9" spans="1:260" ht="16.5" customHeight="1" x14ac:dyDescent="0.15">
      <c r="A9" s="51">
        <v>4</v>
      </c>
      <c r="B9" s="70" t="s">
        <v>33</v>
      </c>
      <c r="C9" s="46" t="str">
        <f>+('Раз ММГ АК-74'!D6)</f>
        <v>66</v>
      </c>
      <c r="D9" s="48">
        <f>+('Раз ММГ АК-74'!E6)</f>
        <v>15</v>
      </c>
      <c r="E9" s="46" t="str">
        <f>+('Раз ПМ'!D6)</f>
        <v>92</v>
      </c>
      <c r="F9" s="46">
        <f>+('Раз ПМ'!E6)</f>
        <v>8</v>
      </c>
      <c r="G9" s="46" t="str">
        <f>+('Стр вн'!C6)</f>
        <v>175</v>
      </c>
      <c r="H9" s="46">
        <f>+('Стр вн'!D6)</f>
        <v>18</v>
      </c>
      <c r="I9" s="46" t="str">
        <f>+('стр пм'!C6)</f>
        <v>17</v>
      </c>
      <c r="J9" s="46">
        <f>+('стр пм'!D6)</f>
        <v>11</v>
      </c>
      <c r="K9" s="46" t="str">
        <f>+('Метание гранат'!C6)</f>
        <v>201</v>
      </c>
      <c r="L9" s="46">
        <f>+('Метание гранат'!D6)</f>
        <v>8</v>
      </c>
      <c r="M9" s="46" t="str">
        <f>+(ОВЗК!D7)</f>
        <v>30,84</v>
      </c>
      <c r="N9" s="46">
        <f>+(ОВЗК!E7)</f>
        <v>6</v>
      </c>
      <c r="O9" s="48" t="str">
        <f>+('мед '!D7)</f>
        <v>28</v>
      </c>
      <c r="P9" s="48">
        <f>+('мед '!E7)</f>
        <v>12</v>
      </c>
      <c r="Q9" s="48">
        <f>+(топогр!C6)</f>
        <v>75</v>
      </c>
      <c r="R9" s="48">
        <f>+(топогр!D6)</f>
        <v>5</v>
      </c>
      <c r="S9" s="48" t="str">
        <f>+('физ подг'!C7)</f>
        <v>79</v>
      </c>
      <c r="T9" s="48">
        <f>+('физ подг'!D7)</f>
        <v>15</v>
      </c>
      <c r="U9" s="48">
        <f>+(история!C7)</f>
        <v>28</v>
      </c>
      <c r="V9" s="48">
        <f>+(история!D7)</f>
        <v>11</v>
      </c>
      <c r="W9" s="48">
        <f>связь!C7</f>
        <v>53</v>
      </c>
      <c r="X9" s="48">
        <f>связь!D7</f>
        <v>9</v>
      </c>
      <c r="Y9" s="48">
        <f>'Навесные переправы'!C7</f>
        <v>17</v>
      </c>
      <c r="Z9" s="212">
        <f>'Навесные переправы'!D7</f>
        <v>7</v>
      </c>
      <c r="AA9" s="217">
        <f t="shared" si="0"/>
        <v>109</v>
      </c>
      <c r="AB9" s="203">
        <v>8</v>
      </c>
      <c r="AC9" s="42"/>
      <c r="IX9" s="43"/>
      <c r="IY9" s="43"/>
    </row>
    <row r="10" spans="1:260" ht="16.5" customHeight="1" x14ac:dyDescent="0.15">
      <c r="A10" s="51">
        <v>5</v>
      </c>
      <c r="B10" s="70" t="s">
        <v>58</v>
      </c>
      <c r="C10" s="46" t="str">
        <f>+('Раз ММГ АК-74'!D7)</f>
        <v>34</v>
      </c>
      <c r="D10" s="48">
        <f>+('Раз ММГ АК-74'!E7)</f>
        <v>22</v>
      </c>
      <c r="E10" s="46" t="str">
        <f>+('Раз ПМ'!D7)</f>
        <v>22</v>
      </c>
      <c r="F10" s="46">
        <f>+('Раз ПМ'!E7)</f>
        <v>28</v>
      </c>
      <c r="G10" s="46" t="str">
        <f>+('Стр вн'!C7)</f>
        <v>197</v>
      </c>
      <c r="H10" s="46">
        <f>+('Стр вн'!D7)</f>
        <v>14</v>
      </c>
      <c r="I10" s="46" t="str">
        <f>+('стр пм'!C7)</f>
        <v>0</v>
      </c>
      <c r="J10" s="46">
        <f>+('стр пм'!D7)</f>
        <v>23</v>
      </c>
      <c r="K10" s="46" t="str">
        <f>+('Метание гранат'!C7)</f>
        <v>201</v>
      </c>
      <c r="L10" s="46">
        <f>+('Метание гранат'!D7)</f>
        <v>8</v>
      </c>
      <c r="M10" s="46" t="str">
        <f>+(ОВЗК!D8)</f>
        <v>35,48</v>
      </c>
      <c r="N10" s="46">
        <f>+(ОВЗК!E8)</f>
        <v>15</v>
      </c>
      <c r="O10" s="48" t="str">
        <f>+('мед '!D8)</f>
        <v>30</v>
      </c>
      <c r="P10" s="48">
        <f>+('мед '!E8)</f>
        <v>25</v>
      </c>
      <c r="Q10" s="48">
        <f>+(топогр!C7)</f>
        <v>5</v>
      </c>
      <c r="R10" s="48">
        <f>+(топогр!D7)</f>
        <v>27</v>
      </c>
      <c r="S10" s="48" t="str">
        <f>+('физ подг'!C8)</f>
        <v>95</v>
      </c>
      <c r="T10" s="48">
        <f>+('физ подг'!D8)</f>
        <v>10</v>
      </c>
      <c r="U10" s="48">
        <f>+(история!C8)</f>
        <v>20</v>
      </c>
      <c r="V10" s="48">
        <f>+(история!D8)</f>
        <v>15</v>
      </c>
      <c r="W10" s="48">
        <f>связь!C8</f>
        <v>43</v>
      </c>
      <c r="X10" s="48">
        <f>связь!D8</f>
        <v>11</v>
      </c>
      <c r="Y10" s="48">
        <f>'Навесные переправы'!C8</f>
        <v>7</v>
      </c>
      <c r="Z10" s="211">
        <f>'Навесные переправы'!D8</f>
        <v>2</v>
      </c>
      <c r="AA10" s="217">
        <f t="shared" si="0"/>
        <v>187</v>
      </c>
      <c r="AB10" s="203">
        <v>26</v>
      </c>
      <c r="AC10" s="42"/>
      <c r="IX10" s="43"/>
      <c r="IY10" s="43"/>
    </row>
    <row r="11" spans="1:260" ht="16.5" customHeight="1" x14ac:dyDescent="0.15">
      <c r="A11" s="51">
        <v>6</v>
      </c>
      <c r="B11" s="70" t="s">
        <v>34</v>
      </c>
      <c r="C11" s="46" t="str">
        <f>('Раз ММГ АК-74'!D8)</f>
        <v>84</v>
      </c>
      <c r="D11" s="48">
        <f>+('Раз ММГ АК-74'!E8)</f>
        <v>7</v>
      </c>
      <c r="E11" s="46" t="str">
        <f>+('Раз ПМ'!D8)</f>
        <v>56</v>
      </c>
      <c r="F11" s="46">
        <f>+('Раз ПМ'!E8)</f>
        <v>14</v>
      </c>
      <c r="G11" s="46" t="str">
        <f>+('Стр вн'!C8)</f>
        <v>173</v>
      </c>
      <c r="H11" s="46">
        <f>+('Стр вн'!D8)</f>
        <v>19</v>
      </c>
      <c r="I11" s="46" t="str">
        <f>+('стр пм'!C8)</f>
        <v>3</v>
      </c>
      <c r="J11" s="46">
        <f>+('стр пм'!D8)</f>
        <v>20</v>
      </c>
      <c r="K11" s="46" t="str">
        <f>+('Метание гранат'!C8)</f>
        <v>201</v>
      </c>
      <c r="L11" s="46">
        <f>+('Метание гранат'!D8)</f>
        <v>8</v>
      </c>
      <c r="M11" s="46" t="str">
        <f>+(ОВЗК!D9)</f>
        <v>36,76</v>
      </c>
      <c r="N11" s="46">
        <f>+(ОВЗК!E9)</f>
        <v>25</v>
      </c>
      <c r="O11" s="48" t="str">
        <f>+('мед '!D9)</f>
        <v>30</v>
      </c>
      <c r="P11" s="48">
        <f>+('мед '!E9)</f>
        <v>27</v>
      </c>
      <c r="Q11" s="48">
        <f>+(топогр!C8)</f>
        <v>28</v>
      </c>
      <c r="R11" s="48">
        <f>+(топогр!D8)</f>
        <v>23</v>
      </c>
      <c r="S11" s="48" t="str">
        <f>+('физ подг'!C9)</f>
        <v>97</v>
      </c>
      <c r="T11" s="48">
        <f>+('физ подг'!D9)</f>
        <v>9</v>
      </c>
      <c r="U11" s="48">
        <f>+(история!C9)</f>
        <v>46</v>
      </c>
      <c r="V11" s="48">
        <f>+(история!D9)</f>
        <v>4</v>
      </c>
      <c r="W11" s="48">
        <f>связь!C9</f>
        <v>0</v>
      </c>
      <c r="X11" s="48">
        <f>связь!D9</f>
        <v>16</v>
      </c>
      <c r="Y11" s="48">
        <f>'Навесные переправы'!C9</f>
        <v>14</v>
      </c>
      <c r="Z11" s="212">
        <f>'Навесные переправы'!D9</f>
        <v>5</v>
      </c>
      <c r="AA11" s="217">
        <f t="shared" si="0"/>
        <v>156</v>
      </c>
      <c r="AB11" s="203">
        <v>17</v>
      </c>
      <c r="AC11" s="42"/>
      <c r="IX11" s="43"/>
      <c r="IY11" s="43"/>
    </row>
    <row r="12" spans="1:260" ht="16.5" customHeight="1" x14ac:dyDescent="0.15">
      <c r="A12" s="51">
        <v>7</v>
      </c>
      <c r="B12" s="70" t="s">
        <v>59</v>
      </c>
      <c r="C12" s="46" t="str">
        <f>+('Раз ММГ АК-74'!D9)</f>
        <v>6</v>
      </c>
      <c r="D12" s="48">
        <f>+('Раз ММГ АК-74'!E9)</f>
        <v>30</v>
      </c>
      <c r="E12" s="46" t="str">
        <f>+('Раз ПМ'!D9)</f>
        <v>38</v>
      </c>
      <c r="F12" s="46">
        <f>+('Раз ПМ'!E9)</f>
        <v>21</v>
      </c>
      <c r="G12" s="46" t="str">
        <f>+('Стр вн'!C9)</f>
        <v>205</v>
      </c>
      <c r="H12" s="46">
        <f>+('Стр вн'!D9)</f>
        <v>11</v>
      </c>
      <c r="I12" s="46" t="str">
        <f>+('стр пм'!C9)</f>
        <v>3</v>
      </c>
      <c r="J12" s="46">
        <f>+('стр пм'!D9)</f>
        <v>20</v>
      </c>
      <c r="K12" s="46" t="str">
        <f>+('Метание гранат'!C9)</f>
        <v>157</v>
      </c>
      <c r="L12" s="46">
        <f>+('Метание гранат'!D9)</f>
        <v>20</v>
      </c>
      <c r="M12" s="46" t="str">
        <f>+(ОВЗК!D10)</f>
        <v>32,97</v>
      </c>
      <c r="N12" s="46">
        <f>+(ОВЗК!E10)</f>
        <v>17</v>
      </c>
      <c r="O12" s="48" t="str">
        <f>+('мед '!D10)</f>
        <v>30</v>
      </c>
      <c r="P12" s="93">
        <f>+('мед '!E10)</f>
        <v>3</v>
      </c>
      <c r="Q12" s="48">
        <f>+(топогр!C9)</f>
        <v>81</v>
      </c>
      <c r="R12" s="93">
        <f>+(топогр!D9)</f>
        <v>3</v>
      </c>
      <c r="S12" s="48" t="str">
        <f>+('физ подг'!C10)</f>
        <v>81</v>
      </c>
      <c r="T12" s="48">
        <f>+('физ подг'!D10)</f>
        <v>14</v>
      </c>
      <c r="U12" s="48">
        <f>+(история!C10)</f>
        <v>0</v>
      </c>
      <c r="V12" s="48">
        <f>+(история!D10)</f>
        <v>18</v>
      </c>
      <c r="W12" s="48">
        <f>связь!C10</f>
        <v>110</v>
      </c>
      <c r="X12" s="93">
        <f>связь!D10</f>
        <v>2</v>
      </c>
      <c r="Y12" s="48">
        <f>'Навесные переправы'!C10</f>
        <v>35</v>
      </c>
      <c r="Z12" s="212">
        <f>'Навесные переправы'!D10</f>
        <v>15</v>
      </c>
      <c r="AA12" s="217">
        <f t="shared" si="0"/>
        <v>157</v>
      </c>
      <c r="AB12" s="203">
        <v>18</v>
      </c>
      <c r="AC12" s="42"/>
      <c r="IX12" s="43"/>
      <c r="IY12" s="43"/>
    </row>
    <row r="13" spans="1:260" ht="16.5" customHeight="1" x14ac:dyDescent="0.15">
      <c r="A13" s="51">
        <v>8</v>
      </c>
      <c r="B13" s="70" t="s">
        <v>35</v>
      </c>
      <c r="C13" s="46" t="str">
        <f>+('Раз ММГ АК-74'!D10)</f>
        <v>26</v>
      </c>
      <c r="D13" s="48">
        <f>+('Раз ММГ АК-74'!E10)</f>
        <v>25</v>
      </c>
      <c r="E13" s="46" t="str">
        <f>+('Раз ПМ'!D10)</f>
        <v>106</v>
      </c>
      <c r="F13" s="92">
        <f>+('Раз ПМ'!E10)</f>
        <v>2</v>
      </c>
      <c r="G13" s="46" t="str">
        <f>+('Стр вн'!C10)</f>
        <v>251</v>
      </c>
      <c r="H13" s="46">
        <f>+('Стр вн'!D10)</f>
        <v>5</v>
      </c>
      <c r="I13" s="46" t="str">
        <f>+('стр пм'!C10)</f>
        <v>19</v>
      </c>
      <c r="J13" s="46">
        <f>+('стр пм'!D10)</f>
        <v>10</v>
      </c>
      <c r="K13" s="46" t="str">
        <f>+('Метание гранат'!C10)</f>
        <v>193</v>
      </c>
      <c r="L13" s="46">
        <f>+('Метание гранат'!D10)</f>
        <v>10</v>
      </c>
      <c r="M13" s="46" t="str">
        <f>+(ОВЗК!D11)</f>
        <v>32,4</v>
      </c>
      <c r="N13" s="46">
        <f>+(ОВЗК!E11)</f>
        <v>11</v>
      </c>
      <c r="O13" s="48" t="str">
        <f>+('мед '!D11)</f>
        <v>30</v>
      </c>
      <c r="P13" s="48">
        <f>+('мед '!E11)</f>
        <v>5</v>
      </c>
      <c r="Q13" s="48">
        <f>+(топогр!C10)</f>
        <v>90</v>
      </c>
      <c r="R13" s="93">
        <f>+(топогр!D10)</f>
        <v>1</v>
      </c>
      <c r="S13" s="48" t="str">
        <f>+('физ подг'!C11)</f>
        <v>58</v>
      </c>
      <c r="T13" s="48">
        <f>+('физ подг'!D11)</f>
        <v>21</v>
      </c>
      <c r="U13" s="48">
        <f>+(история!C11)</f>
        <v>30</v>
      </c>
      <c r="V13" s="48">
        <f>+(история!D11)</f>
        <v>10</v>
      </c>
      <c r="W13" s="48">
        <f>связь!C11</f>
        <v>71</v>
      </c>
      <c r="X13" s="48">
        <f>связь!D11</f>
        <v>4</v>
      </c>
      <c r="Y13" s="48">
        <f>'Навесные переправы'!C11</f>
        <v>35</v>
      </c>
      <c r="Z13" s="212">
        <f>'Навесные переправы'!D11</f>
        <v>15</v>
      </c>
      <c r="AA13" s="217">
        <f t="shared" si="0"/>
        <v>100</v>
      </c>
      <c r="AB13" s="203">
        <v>7</v>
      </c>
      <c r="AC13" s="42"/>
      <c r="IX13" s="43"/>
      <c r="IY13" s="43"/>
    </row>
    <row r="14" spans="1:260" ht="16.5" customHeight="1" x14ac:dyDescent="0.15">
      <c r="A14" s="51">
        <v>9</v>
      </c>
      <c r="B14" s="70" t="s">
        <v>60</v>
      </c>
      <c r="C14" s="46" t="str">
        <f>+('Раз ММГ АК-74'!D11)</f>
        <v>46</v>
      </c>
      <c r="D14" s="174">
        <f>+('Раз ММГ АК-74'!E11)</f>
        <v>21</v>
      </c>
      <c r="E14" s="46" t="str">
        <f>+('Раз ПМ'!D11)</f>
        <v>62</v>
      </c>
      <c r="F14" s="46">
        <f>+('Раз ПМ'!E11)</f>
        <v>13</v>
      </c>
      <c r="G14" s="46" t="str">
        <f>+('Стр вн'!C11)</f>
        <v>208</v>
      </c>
      <c r="H14" s="46">
        <f>+('Стр вн'!D11)</f>
        <v>10</v>
      </c>
      <c r="I14" s="46" t="str">
        <f>+('стр пм'!C11)</f>
        <v>4</v>
      </c>
      <c r="J14" s="46">
        <f>+('стр пм'!D11)</f>
        <v>18</v>
      </c>
      <c r="K14" s="46" t="str">
        <f>+('Метание гранат'!C11)</f>
        <v>187,3</v>
      </c>
      <c r="L14" s="46">
        <f>+('Метание гранат'!D11)</f>
        <v>11</v>
      </c>
      <c r="M14" s="46" t="str">
        <f>+(ОВЗК!D12)</f>
        <v>32,27</v>
      </c>
      <c r="N14" s="46">
        <f>+(ОВЗК!E12)</f>
        <v>10</v>
      </c>
      <c r="O14" s="48" t="str">
        <f>+('мед '!D12)</f>
        <v>28</v>
      </c>
      <c r="P14" s="48">
        <f>+('мед '!E12)</f>
        <v>22</v>
      </c>
      <c r="Q14" s="48">
        <f>+(топогр!C11)</f>
        <v>46</v>
      </c>
      <c r="R14" s="48">
        <f>+(топогр!D11)</f>
        <v>18</v>
      </c>
      <c r="S14" s="48" t="str">
        <f>+('физ подг'!C12)</f>
        <v>102</v>
      </c>
      <c r="T14" s="48">
        <f>+('физ подг'!D12)</f>
        <v>8</v>
      </c>
      <c r="U14" s="48">
        <f>+(история!C12)</f>
        <v>40</v>
      </c>
      <c r="V14" s="48">
        <f>+(история!D12)</f>
        <v>7</v>
      </c>
      <c r="W14" s="48">
        <f>связь!C12</f>
        <v>0</v>
      </c>
      <c r="X14" s="48">
        <f>связь!D12</f>
        <v>16</v>
      </c>
      <c r="Y14" s="48">
        <f>'Навесные переправы'!C12</f>
        <v>26</v>
      </c>
      <c r="Z14" s="212">
        <f>'Навесные переправы'!D12</f>
        <v>11</v>
      </c>
      <c r="AA14" s="217">
        <f t="shared" si="0"/>
        <v>138</v>
      </c>
      <c r="AB14" s="203">
        <v>14</v>
      </c>
      <c r="AC14" s="42"/>
      <c r="IX14" s="43"/>
      <c r="IY14" s="43"/>
    </row>
    <row r="15" spans="1:260" ht="16.5" customHeight="1" x14ac:dyDescent="0.15">
      <c r="A15" s="51">
        <v>10</v>
      </c>
      <c r="B15" s="70" t="s">
        <v>50</v>
      </c>
      <c r="C15" s="46" t="str">
        <f>+('Раз ММГ АК-74'!D12)</f>
        <v>100</v>
      </c>
      <c r="D15" s="93">
        <f>+('Раз ММГ АК-74'!E12)</f>
        <v>3</v>
      </c>
      <c r="E15" s="46" t="str">
        <f>+('Раз ПМ'!D12)</f>
        <v>86</v>
      </c>
      <c r="F15" s="46">
        <f>+('Раз ПМ'!E12)</f>
        <v>9</v>
      </c>
      <c r="G15" s="46" t="str">
        <f>+('Стр вн'!C12)</f>
        <v>193</v>
      </c>
      <c r="H15" s="46">
        <f>+('Стр вн'!D12)</f>
        <v>17</v>
      </c>
      <c r="I15" s="46" t="str">
        <f>+('стр пм'!C12)</f>
        <v>0</v>
      </c>
      <c r="J15" s="46">
        <f>+('стр пм'!D12)</f>
        <v>23</v>
      </c>
      <c r="K15" s="46" t="str">
        <f>+('Метание гранат'!C12)</f>
        <v>264</v>
      </c>
      <c r="L15" s="92">
        <f>+('Метание гранат'!D12)</f>
        <v>1</v>
      </c>
      <c r="M15" s="46" t="str">
        <f>+(ОВЗК!D13)</f>
        <v>29,28</v>
      </c>
      <c r="N15" s="46">
        <f>+(ОВЗК!E13)</f>
        <v>5</v>
      </c>
      <c r="O15" s="48" t="str">
        <f>+('мед '!D13)</f>
        <v>28</v>
      </c>
      <c r="P15" s="48">
        <f>+('мед '!E13)</f>
        <v>19</v>
      </c>
      <c r="Q15" s="48">
        <f>+(топогр!C12)</f>
        <v>72</v>
      </c>
      <c r="R15" s="48">
        <f>+(топогр!D12)</f>
        <v>6</v>
      </c>
      <c r="S15" s="48" t="str">
        <f>+('физ подг'!C13)</f>
        <v>177</v>
      </c>
      <c r="T15" s="93">
        <f>+('физ подг'!D13)</f>
        <v>1</v>
      </c>
      <c r="U15" s="48">
        <f>+(история!C13)</f>
        <v>94</v>
      </c>
      <c r="V15" s="93">
        <f>+(история!D13)</f>
        <v>1</v>
      </c>
      <c r="W15" s="48">
        <f>связь!C13</f>
        <v>26</v>
      </c>
      <c r="X15" s="48">
        <f>связь!D13</f>
        <v>15</v>
      </c>
      <c r="Y15" s="48">
        <f>'Навесные переправы'!C13</f>
        <v>3</v>
      </c>
      <c r="Z15" s="211">
        <f>'Навесные переправы'!D13</f>
        <v>1</v>
      </c>
      <c r="AA15" s="217">
        <f t="shared" si="0"/>
        <v>85</v>
      </c>
      <c r="AB15" s="203">
        <v>5</v>
      </c>
      <c r="AC15" s="42"/>
      <c r="IX15" s="43"/>
      <c r="IY15" s="43"/>
    </row>
    <row r="16" spans="1:260" ht="16.5" customHeight="1" x14ac:dyDescent="0.15">
      <c r="A16" s="51">
        <v>11</v>
      </c>
      <c r="B16" s="70" t="s">
        <v>61</v>
      </c>
      <c r="C16" s="46" t="str">
        <f>+('Раз ММГ АК-74'!D13)</f>
        <v>76</v>
      </c>
      <c r="D16" s="48">
        <f>+('Раз ММГ АК-74'!E13)</f>
        <v>9</v>
      </c>
      <c r="E16" s="46" t="str">
        <f>+('Раз ПМ'!D13)</f>
        <v>100</v>
      </c>
      <c r="F16" s="46">
        <f>+('Раз ПМ'!E13)</f>
        <v>5</v>
      </c>
      <c r="G16" s="46" t="str">
        <f>+('Стр вн'!C13)</f>
        <v>194</v>
      </c>
      <c r="H16" s="46">
        <f>+('Стр вн'!D13)</f>
        <v>16</v>
      </c>
      <c r="I16" s="46" t="str">
        <f>+('стр пм'!C13)</f>
        <v>0</v>
      </c>
      <c r="J16" s="46">
        <f>+('стр пм'!D13)</f>
        <v>23</v>
      </c>
      <c r="K16" s="46" t="str">
        <f>+('Метание гранат'!C13)</f>
        <v>234</v>
      </c>
      <c r="L16" s="92">
        <f>+('Метание гранат'!D13)</f>
        <v>3</v>
      </c>
      <c r="M16" s="46" t="str">
        <f>+(ОВЗК!D14)</f>
        <v>27,23</v>
      </c>
      <c r="N16" s="46">
        <f>+(ОВЗК!E14)</f>
        <v>3</v>
      </c>
      <c r="O16" s="48" t="str">
        <f>+('мед '!D14)</f>
        <v>30</v>
      </c>
      <c r="P16" s="48">
        <f>+('мед '!E14)</f>
        <v>24</v>
      </c>
      <c r="Q16" s="48">
        <f>+(топогр!C13)</f>
        <v>47</v>
      </c>
      <c r="R16" s="48">
        <f>+(топогр!D13)</f>
        <v>17</v>
      </c>
      <c r="S16" s="48" t="str">
        <f>+('физ подг'!C14)</f>
        <v>144</v>
      </c>
      <c r="T16" s="93">
        <f>+('физ подг'!D14)</f>
        <v>2</v>
      </c>
      <c r="U16" s="48">
        <f>+(история!C14)</f>
        <v>34</v>
      </c>
      <c r="V16" s="48">
        <f>+(история!D14)</f>
        <v>9</v>
      </c>
      <c r="W16" s="48">
        <f>связь!C14</f>
        <v>0</v>
      </c>
      <c r="X16" s="48">
        <f>связь!D14</f>
        <v>16</v>
      </c>
      <c r="Y16" s="48">
        <f>'Навесные переправы'!C14</f>
        <v>14</v>
      </c>
      <c r="Z16" s="212">
        <f>'Навесные переправы'!D14</f>
        <v>5</v>
      </c>
      <c r="AA16" s="217">
        <f t="shared" si="0"/>
        <v>111</v>
      </c>
      <c r="AB16" s="203">
        <v>9</v>
      </c>
      <c r="AC16" s="42"/>
      <c r="IX16" s="43"/>
      <c r="IY16" s="43"/>
    </row>
    <row r="17" spans="1:259" ht="16.5" customHeight="1" thickBot="1" x14ac:dyDescent="0.2">
      <c r="A17" s="63">
        <v>12</v>
      </c>
      <c r="B17" s="219" t="s">
        <v>36</v>
      </c>
      <c r="C17" s="64" t="str">
        <f>+('Раз ММГ АК-74'!D14)</f>
        <v>90</v>
      </c>
      <c r="D17" s="238">
        <f>+('Раз ММГ АК-74'!E14)</f>
        <v>5</v>
      </c>
      <c r="E17" s="64" t="str">
        <f>+('Раз ПМ'!D14)</f>
        <v>78</v>
      </c>
      <c r="F17" s="64">
        <f>+('Раз ПМ'!E14)</f>
        <v>12</v>
      </c>
      <c r="G17" s="64" t="str">
        <f>+('Стр вн'!C14)</f>
        <v>195</v>
      </c>
      <c r="H17" s="64">
        <f>+('Стр вн'!D14)</f>
        <v>15</v>
      </c>
      <c r="I17" s="64" t="str">
        <f>+('стр пм'!C14)</f>
        <v>22</v>
      </c>
      <c r="J17" s="64">
        <f>+('стр пм'!D14)</f>
        <v>8</v>
      </c>
      <c r="K17" s="64" t="str">
        <f>+('Метание гранат'!C14)</f>
        <v>176</v>
      </c>
      <c r="L17" s="64">
        <f>+('Метание гранат'!D14)</f>
        <v>15</v>
      </c>
      <c r="M17" s="64" t="str">
        <f>+(ОВЗК!D15)</f>
        <v>31,3</v>
      </c>
      <c r="N17" s="64">
        <f>+(ОВЗК!E15)</f>
        <v>7</v>
      </c>
      <c r="O17" s="65" t="str">
        <f>+('мед '!D15)</f>
        <v>30</v>
      </c>
      <c r="P17" s="65">
        <f>+('мед '!E15)</f>
        <v>4</v>
      </c>
      <c r="Q17" s="65">
        <f>+(топогр!C14)</f>
        <v>27</v>
      </c>
      <c r="R17" s="65">
        <f>+(топогр!D14)</f>
        <v>24</v>
      </c>
      <c r="S17" s="65" t="str">
        <f>+('физ подг'!C15)</f>
        <v>97</v>
      </c>
      <c r="T17" s="65">
        <f>+('физ подг'!D15)</f>
        <v>9</v>
      </c>
      <c r="U17" s="65">
        <f>+(история!C15)</f>
        <v>22</v>
      </c>
      <c r="V17" s="65">
        <f>+(история!D15)</f>
        <v>14</v>
      </c>
      <c r="W17" s="65">
        <f>связь!C15</f>
        <v>26</v>
      </c>
      <c r="X17" s="65">
        <f>связь!D15</f>
        <v>15</v>
      </c>
      <c r="Y17" s="65">
        <f>'Навесные переправы'!C15</f>
        <v>28</v>
      </c>
      <c r="Z17" s="220">
        <f>'Навесные переправы'!D15</f>
        <v>13</v>
      </c>
      <c r="AA17" s="221">
        <f t="shared" si="0"/>
        <v>113</v>
      </c>
      <c r="AB17" s="237">
        <v>10</v>
      </c>
      <c r="AC17" s="42"/>
      <c r="IX17" s="43"/>
      <c r="IY17" s="43"/>
    </row>
    <row r="18" spans="1:259" ht="16.5" customHeight="1" thickBot="1" x14ac:dyDescent="0.2">
      <c r="A18" s="231">
        <v>13</v>
      </c>
      <c r="B18" s="269" t="s">
        <v>62</v>
      </c>
      <c r="C18" s="232" t="str">
        <f>+('Раз ММГ АК-74'!D15)</f>
        <v>106</v>
      </c>
      <c r="D18" s="235">
        <f>+('Раз ММГ АК-74'!E15)</f>
        <v>2</v>
      </c>
      <c r="E18" s="232" t="str">
        <f>+('Раз ПМ'!D15)</f>
        <v>112</v>
      </c>
      <c r="F18" s="234">
        <f>+('Раз ПМ'!E15)</f>
        <v>1</v>
      </c>
      <c r="G18" s="232" t="str">
        <f>+('Стр вн'!C15)</f>
        <v>243</v>
      </c>
      <c r="H18" s="232">
        <f>+('Стр вн'!D15)</f>
        <v>7</v>
      </c>
      <c r="I18" s="232" t="str">
        <f>+('стр пм'!C15)</f>
        <v>19</v>
      </c>
      <c r="J18" s="232">
        <f>+('стр пм'!D15)</f>
        <v>10</v>
      </c>
      <c r="K18" s="232" t="str">
        <f>+('Метание гранат'!C15)</f>
        <v>202</v>
      </c>
      <c r="L18" s="232">
        <f>+('Метание гранат'!D15)</f>
        <v>7</v>
      </c>
      <c r="M18" s="232" t="str">
        <f>+(ОВЗК!D16)</f>
        <v>26,796</v>
      </c>
      <c r="N18" s="234">
        <f>+(ОВЗК!E16)</f>
        <v>2</v>
      </c>
      <c r="O18" s="233" t="str">
        <f>+('мед '!D16)</f>
        <v>30</v>
      </c>
      <c r="P18" s="235">
        <f>+('мед '!E16)</f>
        <v>1</v>
      </c>
      <c r="Q18" s="233">
        <f>+(топогр!C15)</f>
        <v>36</v>
      </c>
      <c r="R18" s="233">
        <f>+(топогр!D15)</f>
        <v>22</v>
      </c>
      <c r="S18" s="233" t="str">
        <f>+('физ подг'!C16)</f>
        <v>84</v>
      </c>
      <c r="T18" s="233">
        <f>+('физ подг'!D16)</f>
        <v>13</v>
      </c>
      <c r="U18" s="233">
        <f>+(история!C16)</f>
        <v>58</v>
      </c>
      <c r="V18" s="235">
        <f>+(история!D16)</f>
        <v>3</v>
      </c>
      <c r="W18" s="233">
        <f>связь!C16</f>
        <v>64</v>
      </c>
      <c r="X18" s="233">
        <f>связь!D16</f>
        <v>6</v>
      </c>
      <c r="Y18" s="233">
        <f>'Навесные переправы'!C16</f>
        <v>15</v>
      </c>
      <c r="Z18" s="236">
        <f>'Навесные переправы'!D16</f>
        <v>6</v>
      </c>
      <c r="AA18" s="266">
        <f t="shared" si="0"/>
        <v>68</v>
      </c>
      <c r="AB18" s="268">
        <v>2</v>
      </c>
      <c r="AC18" s="42"/>
      <c r="IX18" s="43"/>
      <c r="IY18" s="43"/>
    </row>
    <row r="19" spans="1:259" ht="16.5" customHeight="1" x14ac:dyDescent="0.15">
      <c r="A19" s="223">
        <v>14</v>
      </c>
      <c r="B19" s="224" t="s">
        <v>37</v>
      </c>
      <c r="C19" s="225" t="str">
        <f>+('Раз ММГ АК-74'!D16)</f>
        <v>70</v>
      </c>
      <c r="D19" s="226">
        <f>+('Раз ММГ АК-74'!E16)</f>
        <v>11</v>
      </c>
      <c r="E19" s="225" t="str">
        <f>+('Раз ПМ'!D16)</f>
        <v>46</v>
      </c>
      <c r="F19" s="225">
        <f>+('Раз ПМ'!E16)</f>
        <v>20</v>
      </c>
      <c r="G19" s="225" t="str">
        <f>+('Стр вн'!C16)</f>
        <v>260</v>
      </c>
      <c r="H19" s="239">
        <f>+('Стр вн'!D16)</f>
        <v>3</v>
      </c>
      <c r="I19" s="225" t="str">
        <f>+('стр пм'!C16)</f>
        <v>24</v>
      </c>
      <c r="J19" s="225">
        <f>+('стр пм'!D16)</f>
        <v>6</v>
      </c>
      <c r="K19" s="225" t="str">
        <f>+('Метание гранат'!C16)</f>
        <v>184</v>
      </c>
      <c r="L19" s="225">
        <f>+('Метание гранат'!D16)</f>
        <v>12</v>
      </c>
      <c r="M19" s="225" t="str">
        <f>+(ОВЗК!D17)</f>
        <v>35,49</v>
      </c>
      <c r="N19" s="225">
        <f>+(ОВЗК!E17)</f>
        <v>18</v>
      </c>
      <c r="O19" s="226" t="str">
        <f>+('мед '!D17)</f>
        <v>30</v>
      </c>
      <c r="P19" s="226">
        <f>+('мед '!E17)</f>
        <v>20</v>
      </c>
      <c r="Q19" s="226">
        <f>+(топогр!C16)</f>
        <v>60</v>
      </c>
      <c r="R19" s="226">
        <f>+(топогр!D16)</f>
        <v>11</v>
      </c>
      <c r="S19" s="226" t="str">
        <f>+('физ подг'!C17)</f>
        <v>36</v>
      </c>
      <c r="T19" s="226">
        <f>+('физ подг'!D17)</f>
        <v>25</v>
      </c>
      <c r="U19" s="226">
        <f>+(история!C17)</f>
        <v>34</v>
      </c>
      <c r="V19" s="226">
        <f>+(история!D17)</f>
        <v>9</v>
      </c>
      <c r="W19" s="226">
        <f>связь!C17</f>
        <v>66</v>
      </c>
      <c r="X19" s="226">
        <f>связь!D17</f>
        <v>5</v>
      </c>
      <c r="Y19" s="226">
        <f>'Навесные переправы'!C17</f>
        <v>19</v>
      </c>
      <c r="Z19" s="228">
        <f>'Навесные переправы'!D17</f>
        <v>8</v>
      </c>
      <c r="AA19" s="229">
        <f t="shared" si="0"/>
        <v>135</v>
      </c>
      <c r="AB19" s="240">
        <v>13</v>
      </c>
      <c r="AC19" s="42"/>
      <c r="IX19" s="43"/>
      <c r="IY19" s="43"/>
    </row>
    <row r="20" spans="1:259" ht="16.5" customHeight="1" x14ac:dyDescent="0.15">
      <c r="A20" s="51">
        <v>15</v>
      </c>
      <c r="B20" s="70" t="s">
        <v>151</v>
      </c>
      <c r="C20" s="46" t="str">
        <f>+('Раз ММГ АК-74'!D17)</f>
        <v>32</v>
      </c>
      <c r="D20" s="48">
        <f>+('Раз ММГ АК-74'!E17)</f>
        <v>23</v>
      </c>
      <c r="E20" s="46" t="str">
        <f>+('Раз ПМ'!D17)</f>
        <v>36</v>
      </c>
      <c r="F20" s="46">
        <f>+('Раз ПМ'!E17)</f>
        <v>22</v>
      </c>
      <c r="G20" s="46" t="str">
        <f>+('Стр вн'!C17)</f>
        <v>153</v>
      </c>
      <c r="H20" s="46">
        <f>+('Стр вн'!D17)</f>
        <v>23</v>
      </c>
      <c r="I20" s="46" t="str">
        <f>+('стр пм'!C17)</f>
        <v>6</v>
      </c>
      <c r="J20" s="46">
        <f>+('стр пм'!D17)</f>
        <v>17</v>
      </c>
      <c r="K20" s="46" t="str">
        <f>+('Метание гранат'!C17)</f>
        <v>160</v>
      </c>
      <c r="L20" s="46">
        <f>+('Метание гранат'!D17)</f>
        <v>19</v>
      </c>
      <c r="M20" s="46" t="str">
        <f>+(ОВЗК!D18)</f>
        <v>40,72</v>
      </c>
      <c r="N20" s="46">
        <f>+(ОВЗК!E18)</f>
        <v>23</v>
      </c>
      <c r="O20" s="48" t="str">
        <f>+('мед '!D18)</f>
        <v>30</v>
      </c>
      <c r="P20" s="48">
        <f>+('мед '!E18)</f>
        <v>8</v>
      </c>
      <c r="Q20" s="48">
        <f>+(топогр!C17)</f>
        <v>65</v>
      </c>
      <c r="R20" s="48">
        <f>+(топогр!D17)</f>
        <v>9</v>
      </c>
      <c r="S20" s="48" t="str">
        <f>+('физ подг'!C18)</f>
        <v>73</v>
      </c>
      <c r="T20" s="48">
        <f>+('физ подг'!D18)</f>
        <v>17</v>
      </c>
      <c r="U20" s="48">
        <f>+(история!C18)</f>
        <v>24</v>
      </c>
      <c r="V20" s="48">
        <f>+(история!D18)</f>
        <v>13</v>
      </c>
      <c r="W20" s="48">
        <f>связь!C18</f>
        <v>0</v>
      </c>
      <c r="X20" s="48">
        <f>связь!D18</f>
        <v>16</v>
      </c>
      <c r="Y20" s="48">
        <f>'Навесные переправы'!C18</f>
        <v>35</v>
      </c>
      <c r="Z20" s="212">
        <f>'Навесные переправы'!D18</f>
        <v>15</v>
      </c>
      <c r="AA20" s="217">
        <f t="shared" si="0"/>
        <v>174</v>
      </c>
      <c r="AB20" s="203">
        <v>22</v>
      </c>
      <c r="AC20" s="42"/>
      <c r="IX20" s="43"/>
      <c r="IY20" s="43"/>
    </row>
    <row r="21" spans="1:259" ht="16.5" customHeight="1" x14ac:dyDescent="0.15">
      <c r="A21" s="51">
        <v>16</v>
      </c>
      <c r="B21" s="70" t="s">
        <v>64</v>
      </c>
      <c r="C21" s="46" t="str">
        <f>+('Раз ММГ АК-74'!D18)</f>
        <v>68</v>
      </c>
      <c r="D21" s="48">
        <f>+('Раз ММГ АК-74'!E18)</f>
        <v>14</v>
      </c>
      <c r="E21" s="46" t="str">
        <f>+('Раз ПМ'!D18)</f>
        <v>32</v>
      </c>
      <c r="F21" s="46">
        <f>+('Раз ПМ'!E18)</f>
        <v>26</v>
      </c>
      <c r="G21" s="46" t="str">
        <f>+('Стр вн'!C18)</f>
        <v>157</v>
      </c>
      <c r="H21" s="46">
        <f>+('Стр вн'!D18)</f>
        <v>21</v>
      </c>
      <c r="I21" s="46" t="str">
        <f>+('стр пм'!C18)</f>
        <v>2</v>
      </c>
      <c r="J21" s="46">
        <f>+('стр пм'!D18)</f>
        <v>21</v>
      </c>
      <c r="K21" s="46" t="str">
        <f>+('Метание гранат'!C18)</f>
        <v>160</v>
      </c>
      <c r="L21" s="46">
        <f>+('Метание гранат'!D18)</f>
        <v>19</v>
      </c>
      <c r="M21" s="46" t="str">
        <f>+(ОВЗК!D19)</f>
        <v>41,83</v>
      </c>
      <c r="N21" s="46">
        <f>+(ОВЗК!E19)</f>
        <v>32</v>
      </c>
      <c r="O21" s="48" t="str">
        <f>+('мед '!D19)</f>
        <v>30</v>
      </c>
      <c r="P21" s="48">
        <f>+('мед '!E19)</f>
        <v>9</v>
      </c>
      <c r="Q21" s="48">
        <f>+(топогр!C18)</f>
        <v>75</v>
      </c>
      <c r="R21" s="48">
        <f>+(топогр!D18)</f>
        <v>5</v>
      </c>
      <c r="S21" s="48" t="str">
        <f>+('физ подг'!C19)</f>
        <v>88</v>
      </c>
      <c r="T21" s="48">
        <f>+('физ подг'!D19)</f>
        <v>11</v>
      </c>
      <c r="U21" s="48">
        <f>+(история!C19)</f>
        <v>14</v>
      </c>
      <c r="V21" s="48">
        <f>+(история!D19)</f>
        <v>17</v>
      </c>
      <c r="W21" s="48">
        <f>связь!C19</f>
        <v>0</v>
      </c>
      <c r="X21" s="48">
        <f>связь!D19</f>
        <v>16</v>
      </c>
      <c r="Y21" s="48">
        <f>'Навесные переправы'!C19</f>
        <v>27</v>
      </c>
      <c r="Z21" s="212">
        <f>'Навесные переправы'!D19</f>
        <v>12</v>
      </c>
      <c r="AA21" s="217">
        <f t="shared" si="0"/>
        <v>175</v>
      </c>
      <c r="AB21" s="203">
        <v>23</v>
      </c>
      <c r="AC21" s="42"/>
      <c r="IX21" s="43"/>
      <c r="IY21" s="43"/>
    </row>
    <row r="22" spans="1:259" ht="16.5" customHeight="1" x14ac:dyDescent="0.15">
      <c r="A22" s="51">
        <v>17</v>
      </c>
      <c r="B22" s="70" t="s">
        <v>65</v>
      </c>
      <c r="C22" s="46" t="str">
        <f>+('Раз ММГ АК-74'!D19)</f>
        <v>64</v>
      </c>
      <c r="D22" s="48">
        <f>+('Раз ММГ АК-74'!E19)</f>
        <v>16</v>
      </c>
      <c r="E22" s="46" t="str">
        <f>+('Раз ПМ'!D19)</f>
        <v>84</v>
      </c>
      <c r="F22" s="46">
        <f>+('Раз ПМ'!E19)</f>
        <v>10</v>
      </c>
      <c r="G22" s="46" t="str">
        <f>+('Стр вн'!C19)</f>
        <v>154</v>
      </c>
      <c r="H22" s="46">
        <f>+('Стр вн'!D19)</f>
        <v>22</v>
      </c>
      <c r="I22" s="46" t="str">
        <f>+('стр пм'!C19)</f>
        <v>15</v>
      </c>
      <c r="J22" s="46">
        <f>+('стр пм'!D19)</f>
        <v>13</v>
      </c>
      <c r="K22" s="46" t="str">
        <f>+('Метание гранат'!C19)</f>
        <v>171</v>
      </c>
      <c r="L22" s="46">
        <f>+('Метание гранат'!D19)</f>
        <v>17</v>
      </c>
      <c r="M22" s="46" t="str">
        <f>+(ОВЗК!D20)</f>
        <v>31,74</v>
      </c>
      <c r="N22" s="46">
        <f>+(ОВЗК!E20)</f>
        <v>9</v>
      </c>
      <c r="O22" s="48" t="str">
        <f>+('мед '!D20)</f>
        <v>30</v>
      </c>
      <c r="P22" s="48">
        <f>+('мед '!E20)</f>
        <v>17</v>
      </c>
      <c r="Q22" s="48">
        <f>+(топогр!C19)</f>
        <v>21</v>
      </c>
      <c r="R22" s="48">
        <f>+(топогр!D19)</f>
        <v>25</v>
      </c>
      <c r="S22" s="48" t="str">
        <f>+('физ подг'!C20)</f>
        <v>54</v>
      </c>
      <c r="T22" s="48">
        <f>+('физ подг'!D20)</f>
        <v>23</v>
      </c>
      <c r="U22" s="48">
        <f>+(история!C20)</f>
        <v>36</v>
      </c>
      <c r="V22" s="48">
        <f>+(история!D20)</f>
        <v>8</v>
      </c>
      <c r="W22" s="48">
        <f>связь!C20</f>
        <v>0</v>
      </c>
      <c r="X22" s="48">
        <f>связь!D20</f>
        <v>16</v>
      </c>
      <c r="Y22" s="48">
        <f>'Навесные переправы'!C20</f>
        <v>25</v>
      </c>
      <c r="Z22" s="212">
        <f>'Навесные переправы'!D20</f>
        <v>10</v>
      </c>
      <c r="AA22" s="217">
        <f t="shared" si="0"/>
        <v>160</v>
      </c>
      <c r="AB22" s="203">
        <v>19</v>
      </c>
      <c r="AC22" s="42"/>
      <c r="IX22" s="43"/>
      <c r="IY22" s="43"/>
    </row>
    <row r="23" spans="1:259" ht="16.5" customHeight="1" x14ac:dyDescent="0.15">
      <c r="A23" s="51">
        <v>18</v>
      </c>
      <c r="B23" s="70" t="s">
        <v>38</v>
      </c>
      <c r="C23" s="46" t="str">
        <f>+('Раз ММГ АК-74'!D20)</f>
        <v>10</v>
      </c>
      <c r="D23" s="48">
        <f>+('Раз ММГ АК-74'!E20)</f>
        <v>29</v>
      </c>
      <c r="E23" s="46" t="str">
        <f>+('Раз ПМ'!D20)</f>
        <v>16</v>
      </c>
      <c r="F23" s="46">
        <f>+('Раз ПМ'!E20)</f>
        <v>29</v>
      </c>
      <c r="G23" s="46" t="str">
        <f>+('Стр вн'!C20)</f>
        <v>107</v>
      </c>
      <c r="H23" s="46">
        <f>+('Стр вн'!D20)</f>
        <v>28</v>
      </c>
      <c r="I23" s="46" t="str">
        <f>+('стр пм'!C20)</f>
        <v>1</v>
      </c>
      <c r="J23" s="46">
        <f>+('стр пм'!D20)</f>
        <v>22</v>
      </c>
      <c r="K23" s="46" t="str">
        <f>+('Метание гранат'!C20)</f>
        <v>180</v>
      </c>
      <c r="L23" s="46">
        <f>+('Метание гранат'!D20)</f>
        <v>14</v>
      </c>
      <c r="M23" s="46" t="str">
        <f>+(ОВЗК!D21)</f>
        <v>38,07</v>
      </c>
      <c r="N23" s="46">
        <f>+(ОВЗК!E21)</f>
        <v>22</v>
      </c>
      <c r="O23" s="48" t="str">
        <f>+('мед '!D21)</f>
        <v>26</v>
      </c>
      <c r="P23" s="48">
        <f>+('мед '!E21)</f>
        <v>31</v>
      </c>
      <c r="Q23" s="48">
        <f>+(топогр!C20)</f>
        <v>53</v>
      </c>
      <c r="R23" s="48">
        <f>+(топогр!D20)</f>
        <v>13</v>
      </c>
      <c r="S23" s="48" t="str">
        <f>+('физ подг'!C21)</f>
        <v>74</v>
      </c>
      <c r="T23" s="48">
        <f>+('физ подг'!D21)</f>
        <v>16</v>
      </c>
      <c r="U23" s="48">
        <f>+(история!C21)</f>
        <v>34</v>
      </c>
      <c r="V23" s="48">
        <f>+(история!D21)</f>
        <v>9</v>
      </c>
      <c r="W23" s="48">
        <f>связь!C21</f>
        <v>0</v>
      </c>
      <c r="X23" s="48">
        <f>связь!D21</f>
        <v>16</v>
      </c>
      <c r="Y23" s="48">
        <f>'Навесные переправы'!C21</f>
        <v>48</v>
      </c>
      <c r="Z23" s="212">
        <f>'Навесные переправы'!D21</f>
        <v>20</v>
      </c>
      <c r="AA23" s="217">
        <f t="shared" si="0"/>
        <v>213</v>
      </c>
      <c r="AB23" s="203">
        <v>30</v>
      </c>
      <c r="AC23" s="42"/>
      <c r="IX23" s="43"/>
      <c r="IY23" s="43"/>
    </row>
    <row r="24" spans="1:259" ht="16.5" customHeight="1" x14ac:dyDescent="0.15">
      <c r="A24" s="51">
        <v>19</v>
      </c>
      <c r="B24" s="70" t="s">
        <v>152</v>
      </c>
      <c r="C24" s="46" t="str">
        <f>+('Раз ММГ АК-74'!D21)</f>
        <v>14</v>
      </c>
      <c r="D24" s="48">
        <f>+('Раз ММГ АК-74'!E21)</f>
        <v>28</v>
      </c>
      <c r="E24" s="46" t="str">
        <f>+('Раз ПМ'!D21)</f>
        <v>12</v>
      </c>
      <c r="F24" s="46">
        <f>+('Раз ПМ'!E21)</f>
        <v>30</v>
      </c>
      <c r="G24" s="46" t="str">
        <f>+('Стр вн'!C21)</f>
        <v>251</v>
      </c>
      <c r="H24" s="46">
        <f>+('Стр вн'!D21)</f>
        <v>5</v>
      </c>
      <c r="I24" s="46" t="str">
        <f>+('стр пм'!C21)</f>
        <v>8</v>
      </c>
      <c r="J24" s="46">
        <f>+('стр пм'!D21)</f>
        <v>16</v>
      </c>
      <c r="K24" s="46" t="str">
        <f>+('Метание гранат'!C21)</f>
        <v>182,2</v>
      </c>
      <c r="L24" s="46">
        <f>+('Метание гранат'!D21)</f>
        <v>13</v>
      </c>
      <c r="M24" s="46" t="str">
        <f>+(ОВЗК!D22)</f>
        <v>35,73</v>
      </c>
      <c r="N24" s="46">
        <f>+(ОВЗК!E22)</f>
        <v>21</v>
      </c>
      <c r="O24" s="48" t="str">
        <f>+('мед '!D22)</f>
        <v>30</v>
      </c>
      <c r="P24" s="48">
        <f>+('мед '!E22)</f>
        <v>10</v>
      </c>
      <c r="Q24" s="48">
        <f>+(топогр!C21)</f>
        <v>8</v>
      </c>
      <c r="R24" s="48">
        <f>+(топогр!D21)</f>
        <v>26</v>
      </c>
      <c r="S24" s="48" t="str">
        <f>+('физ подг'!C22)</f>
        <v>65</v>
      </c>
      <c r="T24" s="48">
        <f>+('физ подг'!D22)</f>
        <v>18</v>
      </c>
      <c r="U24" s="48">
        <f>+(история!C22)</f>
        <v>42</v>
      </c>
      <c r="V24" s="48">
        <f>+(история!D22)</f>
        <v>6</v>
      </c>
      <c r="W24" s="48">
        <f>связь!C22</f>
        <v>0</v>
      </c>
      <c r="X24" s="48">
        <f>связь!D22</f>
        <v>16</v>
      </c>
      <c r="Y24" s="48">
        <f>'Навесные переправы'!C22</f>
        <v>36</v>
      </c>
      <c r="Z24" s="212">
        <f>'Навесные переправы'!D22</f>
        <v>16</v>
      </c>
      <c r="AA24" s="217">
        <f t="shared" si="0"/>
        <v>173</v>
      </c>
      <c r="AB24" s="203">
        <v>21</v>
      </c>
      <c r="AC24" s="42"/>
      <c r="IX24" s="43"/>
      <c r="IY24" s="43"/>
    </row>
    <row r="25" spans="1:259" ht="16.5" customHeight="1" x14ac:dyDescent="0.15">
      <c r="A25" s="51">
        <v>20</v>
      </c>
      <c r="B25" s="70" t="s">
        <v>39</v>
      </c>
      <c r="C25" s="46" t="str">
        <f>+('Раз ММГ АК-74'!D22)</f>
        <v>50</v>
      </c>
      <c r="D25" s="48">
        <f>+('Раз ММГ АК-74'!E22)</f>
        <v>20</v>
      </c>
      <c r="E25" s="46" t="str">
        <f>+('Раз ПМ'!D22)</f>
        <v>104</v>
      </c>
      <c r="F25" s="92">
        <f>+('Раз ПМ'!E22)</f>
        <v>3</v>
      </c>
      <c r="G25" s="46" t="str">
        <f>+('Стр вн'!C22)</f>
        <v>120</v>
      </c>
      <c r="H25" s="46">
        <f>+('Стр вн'!D22)</f>
        <v>26</v>
      </c>
      <c r="I25" s="46" t="str">
        <f>+('стр пм'!C22)</f>
        <v>4</v>
      </c>
      <c r="J25" s="46">
        <f>+('стр пм'!D22)</f>
        <v>18</v>
      </c>
      <c r="K25" s="46" t="str">
        <f>+('Метание гранат'!C22)</f>
        <v>160</v>
      </c>
      <c r="L25" s="46">
        <f>+('Метание гранат'!D22)</f>
        <v>19</v>
      </c>
      <c r="M25" s="46" t="str">
        <f>+(ОВЗК!D23)</f>
        <v>30,71</v>
      </c>
      <c r="N25" s="46">
        <f>+(ОВЗК!E23)</f>
        <v>12</v>
      </c>
      <c r="O25" s="48" t="str">
        <f>+('мед '!D23)</f>
        <v>30</v>
      </c>
      <c r="P25" s="48">
        <f>+('мед '!E23)</f>
        <v>21</v>
      </c>
      <c r="Q25" s="48">
        <f>+(топогр!C22)</f>
        <v>75</v>
      </c>
      <c r="R25" s="48">
        <f>+(топогр!D22)</f>
        <v>5</v>
      </c>
      <c r="S25" s="48" t="str">
        <f>+('физ подг'!C23)</f>
        <v>53</v>
      </c>
      <c r="T25" s="48">
        <f>+('физ подг'!D23)</f>
        <v>24</v>
      </c>
      <c r="U25" s="48">
        <f>+(история!C23)</f>
        <v>42</v>
      </c>
      <c r="V25" s="48">
        <f>+(история!D23)</f>
        <v>6</v>
      </c>
      <c r="W25" s="48">
        <f>связь!C23</f>
        <v>0</v>
      </c>
      <c r="X25" s="48">
        <f>связь!D23</f>
        <v>16</v>
      </c>
      <c r="Y25" s="48">
        <f>'Навесные переправы'!C23</f>
        <v>30</v>
      </c>
      <c r="Z25" s="212">
        <f>'Навесные переправы'!D23</f>
        <v>14</v>
      </c>
      <c r="AA25" s="217">
        <f t="shared" si="0"/>
        <v>154</v>
      </c>
      <c r="AB25" s="203">
        <v>16</v>
      </c>
      <c r="AC25" s="42"/>
      <c r="IX25" s="43"/>
      <c r="IY25" s="43"/>
    </row>
    <row r="26" spans="1:259" ht="16.5" customHeight="1" x14ac:dyDescent="0.15">
      <c r="A26" s="51">
        <v>21</v>
      </c>
      <c r="B26" s="70" t="s">
        <v>67</v>
      </c>
      <c r="C26" s="46" t="str">
        <f>+('Раз ММГ АК-74'!D23)</f>
        <v>22</v>
      </c>
      <c r="D26" s="48">
        <f>+('Раз ММГ АК-74'!E23)</f>
        <v>26</v>
      </c>
      <c r="E26" s="46" t="str">
        <f>+('Раз ПМ'!D23)</f>
        <v>30</v>
      </c>
      <c r="F26" s="46">
        <f>+('Раз ПМ'!E23)</f>
        <v>27</v>
      </c>
      <c r="G26" s="46" t="str">
        <f>+('Стр вн'!C23)</f>
        <v>88</v>
      </c>
      <c r="H26" s="46">
        <f>+('Стр вн'!D23)</f>
        <v>30</v>
      </c>
      <c r="I26" s="46" t="str">
        <f>+('стр пм'!C23)</f>
        <v>0</v>
      </c>
      <c r="J26" s="46">
        <f>+('стр пм'!D23)</f>
        <v>23</v>
      </c>
      <c r="K26" s="46" t="str">
        <f>+('Метание гранат'!C23)</f>
        <v>148</v>
      </c>
      <c r="L26" s="46">
        <f>+('Метание гранат'!D23)</f>
        <v>21</v>
      </c>
      <c r="M26" s="46" t="str">
        <f>+(ОВЗК!D24)</f>
        <v>40,95</v>
      </c>
      <c r="N26" s="46">
        <f>+(ОВЗК!E24)</f>
        <v>29</v>
      </c>
      <c r="O26" s="48" t="str">
        <f>+('мед '!D24)</f>
        <v>28</v>
      </c>
      <c r="P26" s="48">
        <f>+('мед '!E24)</f>
        <v>30</v>
      </c>
      <c r="Q26" s="48">
        <f>+(топогр!C23)</f>
        <v>58</v>
      </c>
      <c r="R26" s="48">
        <f>+(топогр!D23)</f>
        <v>12</v>
      </c>
      <c r="S26" s="48" t="str">
        <f>+('физ подг'!C24)</f>
        <v>61</v>
      </c>
      <c r="T26" s="48">
        <f>+('физ подг'!D24)</f>
        <v>19</v>
      </c>
      <c r="U26" s="48">
        <f>+(история!C24)</f>
        <v>30</v>
      </c>
      <c r="V26" s="48">
        <f>+(история!D24)</f>
        <v>10</v>
      </c>
      <c r="W26" s="48">
        <f>связь!C24</f>
        <v>61</v>
      </c>
      <c r="X26" s="48">
        <f>связь!D24</f>
        <v>7</v>
      </c>
      <c r="Y26" s="48">
        <f>'Навесные переправы'!C24</f>
        <v>46</v>
      </c>
      <c r="Z26" s="212">
        <f>'Навесные переправы'!D24</f>
        <v>19</v>
      </c>
      <c r="AA26" s="217">
        <f t="shared" si="0"/>
        <v>227</v>
      </c>
      <c r="AB26" s="203">
        <v>31</v>
      </c>
      <c r="AC26" s="42"/>
      <c r="IX26" s="43"/>
      <c r="IY26" s="43"/>
    </row>
    <row r="27" spans="1:259" ht="16.5" customHeight="1" x14ac:dyDescent="0.15">
      <c r="A27" s="51">
        <v>22</v>
      </c>
      <c r="B27" s="70" t="s">
        <v>51</v>
      </c>
      <c r="C27" s="46" t="str">
        <f>+('Раз ММГ АК-74'!D24)</f>
        <v>28</v>
      </c>
      <c r="D27" s="48">
        <f>+('Раз ММГ АК-74'!E24)</f>
        <v>24</v>
      </c>
      <c r="E27" s="46" t="str">
        <f>+('Раз ПМ'!D24)</f>
        <v>34</v>
      </c>
      <c r="F27" s="46">
        <f>+('Раз ПМ'!E24)</f>
        <v>24</v>
      </c>
      <c r="G27" s="46" t="str">
        <f>+('Стр вн'!C24)</f>
        <v>113</v>
      </c>
      <c r="H27" s="46">
        <f>+('Стр вн'!D24)</f>
        <v>27</v>
      </c>
      <c r="I27" s="46" t="str">
        <f>+('стр пм'!C24)</f>
        <v>25</v>
      </c>
      <c r="J27" s="46">
        <f>+('стр пм'!D24)</f>
        <v>5</v>
      </c>
      <c r="K27" s="46" t="str">
        <f>+('Метание гранат'!C24)</f>
        <v>126</v>
      </c>
      <c r="L27" s="46">
        <f>+('Метание гранат'!D24)</f>
        <v>23</v>
      </c>
      <c r="M27" s="46" t="str">
        <f>+(ОВЗК!D25)</f>
        <v>27,89</v>
      </c>
      <c r="N27" s="46">
        <f>+(ОВЗК!E25)</f>
        <v>24</v>
      </c>
      <c r="O27" s="48" t="str">
        <f>+('мед '!D25)</f>
        <v>30</v>
      </c>
      <c r="P27" s="48">
        <f>+('мед '!E25)</f>
        <v>23</v>
      </c>
      <c r="Q27" s="48">
        <f>+(топогр!C24)</f>
        <v>46</v>
      </c>
      <c r="R27" s="48">
        <f>+(топогр!D24)</f>
        <v>18</v>
      </c>
      <c r="S27" s="48" t="str">
        <f>+('физ подг'!C25)</f>
        <v>31</v>
      </c>
      <c r="T27" s="48">
        <f>+('физ подг'!D25)</f>
        <v>27</v>
      </c>
      <c r="U27" s="48">
        <f>+(история!C25)</f>
        <v>24</v>
      </c>
      <c r="V27" s="48">
        <f>+(история!D25)</f>
        <v>13</v>
      </c>
      <c r="W27" s="48">
        <f>связь!C25</f>
        <v>0</v>
      </c>
      <c r="X27" s="48">
        <f>связь!D25</f>
        <v>16</v>
      </c>
      <c r="Y27" s="48">
        <f>'Навесные переправы'!C25</f>
        <v>58</v>
      </c>
      <c r="Z27" s="212">
        <f>'Навесные переправы'!D25</f>
        <v>22</v>
      </c>
      <c r="AA27" s="217">
        <f t="shared" si="0"/>
        <v>208</v>
      </c>
      <c r="AB27" s="203">
        <v>29</v>
      </c>
      <c r="AC27" s="42"/>
      <c r="IX27" s="43"/>
      <c r="IY27" s="43"/>
    </row>
    <row r="28" spans="1:259" ht="16.5" customHeight="1" thickBot="1" x14ac:dyDescent="0.2">
      <c r="A28" s="63">
        <v>23</v>
      </c>
      <c r="B28" s="219" t="s">
        <v>48</v>
      </c>
      <c r="C28" s="64" t="str">
        <f>+('Раз ММГ АК-74'!D25)</f>
        <v>58</v>
      </c>
      <c r="D28" s="163">
        <f>+('Раз ММГ АК-74'!E25)</f>
        <v>17</v>
      </c>
      <c r="E28" s="64" t="str">
        <f>+('Раз ПМ'!D25)</f>
        <v>98</v>
      </c>
      <c r="F28" s="64">
        <f>+('Раз ПМ'!E25)</f>
        <v>6</v>
      </c>
      <c r="G28" s="64" t="str">
        <f>+('Стр вн'!C25)</f>
        <v>282</v>
      </c>
      <c r="H28" s="104">
        <f>+('Стр вн'!D25)</f>
        <v>1</v>
      </c>
      <c r="I28" s="64" t="str">
        <f>+('стр пм'!C25)</f>
        <v>31</v>
      </c>
      <c r="J28" s="104">
        <f>+('стр пм'!D25)</f>
        <v>3</v>
      </c>
      <c r="K28" s="64" t="str">
        <f>+('Метание гранат'!C25)</f>
        <v>175</v>
      </c>
      <c r="L28" s="64">
        <f>+('Метание гранат'!D25)</f>
        <v>16</v>
      </c>
      <c r="M28" s="64" t="str">
        <f>+(ОВЗК!D26)</f>
        <v>31,72</v>
      </c>
      <c r="N28" s="64">
        <f>+(ОВЗК!E26)</f>
        <v>8</v>
      </c>
      <c r="O28" s="65" t="str">
        <f>+('мед '!D26)</f>
        <v>30</v>
      </c>
      <c r="P28" s="65">
        <f>+('мед '!E26)</f>
        <v>7</v>
      </c>
      <c r="Q28" s="65">
        <f>+(топогр!C25)</f>
        <v>64</v>
      </c>
      <c r="R28" s="65">
        <f>+(топогр!D25)</f>
        <v>10</v>
      </c>
      <c r="S28" s="65" t="str">
        <f>+('физ подг'!C26)</f>
        <v>85</v>
      </c>
      <c r="T28" s="65">
        <f>+('физ подг'!D26)</f>
        <v>12</v>
      </c>
      <c r="U28" s="65">
        <f>+(история!C26)</f>
        <v>20</v>
      </c>
      <c r="V28" s="65">
        <f>+(история!D26)</f>
        <v>15</v>
      </c>
      <c r="W28" s="65">
        <f>связь!C26</f>
        <v>50</v>
      </c>
      <c r="X28" s="65">
        <f>связь!D26</f>
        <v>10</v>
      </c>
      <c r="Y28" s="65">
        <f>'Навесные переправы'!C26</f>
        <v>30</v>
      </c>
      <c r="Z28" s="220">
        <f>'Навесные переправы'!D26</f>
        <v>14</v>
      </c>
      <c r="AA28" s="221">
        <f t="shared" si="0"/>
        <v>95</v>
      </c>
      <c r="AB28" s="237">
        <v>6</v>
      </c>
      <c r="AC28" s="42"/>
      <c r="IX28" s="43"/>
      <c r="IY28" s="43"/>
    </row>
    <row r="29" spans="1:259" ht="16.5" customHeight="1" thickBot="1" x14ac:dyDescent="0.2">
      <c r="A29" s="231">
        <v>24</v>
      </c>
      <c r="B29" s="269" t="s">
        <v>40</v>
      </c>
      <c r="C29" s="232" t="str">
        <f>+('Раз ММГ АК-74'!D26)</f>
        <v>106</v>
      </c>
      <c r="D29" s="233">
        <f>+('Раз ММГ АК-74'!E26)</f>
        <v>1</v>
      </c>
      <c r="E29" s="232" t="str">
        <f>+('Раз ПМ'!D26)</f>
        <v>104</v>
      </c>
      <c r="F29" s="232">
        <f>+('Раз ПМ'!E26)</f>
        <v>4</v>
      </c>
      <c r="G29" s="232" t="str">
        <f>+('Стр вн'!C26)</f>
        <v>249</v>
      </c>
      <c r="H29" s="232">
        <f>+('Стр вн'!D26)</f>
        <v>6</v>
      </c>
      <c r="I29" s="232" t="str">
        <f>+('стр пм'!C26)</f>
        <v>16</v>
      </c>
      <c r="J29" s="232">
        <f>+('стр пм'!D26)</f>
        <v>12</v>
      </c>
      <c r="K29" s="232" t="str">
        <f>+('Метание гранат'!C26)</f>
        <v>206</v>
      </c>
      <c r="L29" s="232">
        <f>+('Метание гранат'!D26)</f>
        <v>6</v>
      </c>
      <c r="M29" s="232" t="str">
        <f>+(ОВЗК!D27)</f>
        <v>28,59</v>
      </c>
      <c r="N29" s="234">
        <f>+(ОВЗК!E27)</f>
        <v>4</v>
      </c>
      <c r="O29" s="233" t="str">
        <f>+('мед '!D27)</f>
        <v>30</v>
      </c>
      <c r="P29" s="233">
        <f>+('мед '!E27)</f>
        <v>15</v>
      </c>
      <c r="Q29" s="233">
        <f>+(топогр!C26)</f>
        <v>49</v>
      </c>
      <c r="R29" s="233">
        <f>+(топогр!D26)</f>
        <v>16</v>
      </c>
      <c r="S29" s="233" t="str">
        <f>+('физ подг'!C27)</f>
        <v>137</v>
      </c>
      <c r="T29" s="235">
        <f>+('физ подг'!D27)</f>
        <v>3</v>
      </c>
      <c r="U29" s="233">
        <f>+(история!C27)</f>
        <v>28</v>
      </c>
      <c r="V29" s="233">
        <f>+(история!D27)</f>
        <v>11</v>
      </c>
      <c r="W29" s="233">
        <f>связь!C27</f>
        <v>27</v>
      </c>
      <c r="X29" s="233">
        <f>связь!D27</f>
        <v>14</v>
      </c>
      <c r="Y29" s="233">
        <f>'Навесные переправы'!C27</f>
        <v>13</v>
      </c>
      <c r="Z29" s="236">
        <f>'Навесные переправы'!D27</f>
        <v>4</v>
      </c>
      <c r="AA29" s="266">
        <f t="shared" si="0"/>
        <v>78</v>
      </c>
      <c r="AB29" s="268">
        <v>3</v>
      </c>
      <c r="AC29" s="42"/>
      <c r="IX29" s="43"/>
      <c r="IY29" s="43"/>
    </row>
    <row r="30" spans="1:259" ht="16.5" customHeight="1" x14ac:dyDescent="0.15">
      <c r="A30" s="223">
        <v>25</v>
      </c>
      <c r="B30" s="224" t="s">
        <v>49</v>
      </c>
      <c r="C30" s="225" t="str">
        <f>+('Раз ММГ АК-74'!D27)</f>
        <v>76</v>
      </c>
      <c r="D30" s="226">
        <f>+('Раз ММГ АК-74'!E27)</f>
        <v>8</v>
      </c>
      <c r="E30" s="225" t="str">
        <f>+('Раз ПМ'!D27)</f>
        <v>56</v>
      </c>
      <c r="F30" s="225">
        <f>+('Раз ПМ'!E27)</f>
        <v>15</v>
      </c>
      <c r="G30" s="225" t="str">
        <f>+('Стр вн'!C27)</f>
        <v>199</v>
      </c>
      <c r="H30" s="225">
        <f>+('Стр вн'!D27)</f>
        <v>12</v>
      </c>
      <c r="I30" s="225" t="str">
        <f>+('стр пм'!C27)</f>
        <v>11</v>
      </c>
      <c r="J30" s="225">
        <f>+('стр пм'!D27)</f>
        <v>15</v>
      </c>
      <c r="K30" s="225" t="str">
        <f>+('Метание гранат'!C27)</f>
        <v>61</v>
      </c>
      <c r="L30" s="225">
        <f>+('Метание гранат'!D27)</f>
        <v>26</v>
      </c>
      <c r="M30" s="225" t="str">
        <f>+(ОВЗК!D28)</f>
        <v>28,41</v>
      </c>
      <c r="N30" s="225">
        <f>+(ОВЗК!E28)</f>
        <v>27</v>
      </c>
      <c r="O30" s="226" t="str">
        <f>+('мед '!D28)</f>
        <v>30</v>
      </c>
      <c r="P30" s="226">
        <f>+('мед '!E28)</f>
        <v>15</v>
      </c>
      <c r="Q30" s="226">
        <f>+(топогр!C27)</f>
        <v>79</v>
      </c>
      <c r="R30" s="226">
        <f>+(топогр!D27)</f>
        <v>4</v>
      </c>
      <c r="S30" s="226" t="str">
        <f>+('физ подг'!C28)</f>
        <v>35</v>
      </c>
      <c r="T30" s="226">
        <f>+('физ подг'!D28)</f>
        <v>26</v>
      </c>
      <c r="U30" s="226">
        <f>+(история!C28)</f>
        <v>0</v>
      </c>
      <c r="V30" s="226">
        <f>+(история!D28)</f>
        <v>18</v>
      </c>
      <c r="W30" s="226">
        <f>связь!C28</f>
        <v>30</v>
      </c>
      <c r="X30" s="226">
        <f>связь!D28</f>
        <v>13</v>
      </c>
      <c r="Y30" s="226">
        <f>'Навесные переправы'!C28</f>
        <v>0</v>
      </c>
      <c r="Z30" s="228">
        <f>'Навесные переправы'!D28</f>
        <v>23</v>
      </c>
      <c r="AA30" s="229">
        <f t="shared" si="0"/>
        <v>166</v>
      </c>
      <c r="AB30" s="230">
        <v>20</v>
      </c>
      <c r="AC30" s="42"/>
      <c r="IX30" s="43"/>
      <c r="IY30" s="43"/>
    </row>
    <row r="31" spans="1:259" ht="16.5" customHeight="1" x14ac:dyDescent="0.15">
      <c r="A31" s="51">
        <v>26</v>
      </c>
      <c r="B31" s="70" t="s">
        <v>68</v>
      </c>
      <c r="C31" s="46" t="str">
        <f>+('Раз ММГ АК-74'!D28)</f>
        <v>72</v>
      </c>
      <c r="D31" s="48">
        <f>+('Раз ММГ АК-74'!E28)</f>
        <v>10</v>
      </c>
      <c r="E31" s="46" t="str">
        <f>+('Раз ПМ'!D28)</f>
        <v>48</v>
      </c>
      <c r="F31" s="46">
        <f>+('Раз ПМ'!E28)</f>
        <v>19</v>
      </c>
      <c r="G31" s="46" t="str">
        <f>+('Стр вн'!C28)</f>
        <v>164</v>
      </c>
      <c r="H31" s="46">
        <f>+('Стр вн'!D28)</f>
        <v>20</v>
      </c>
      <c r="I31" s="46" t="str">
        <f>+('стр пм'!C28)</f>
        <v>0</v>
      </c>
      <c r="J31" s="46">
        <f>+('стр пм'!D28)</f>
        <v>23</v>
      </c>
      <c r="K31" s="46" t="str">
        <f>+('Метание гранат'!C28)</f>
        <v>165</v>
      </c>
      <c r="L31" s="46">
        <f>+('Метание гранат'!D28)</f>
        <v>18</v>
      </c>
      <c r="M31" s="46" t="str">
        <f>+(ОВЗК!D29)</f>
        <v>33,27</v>
      </c>
      <c r="N31" s="46">
        <f>+(ОВЗК!E29)</f>
        <v>14</v>
      </c>
      <c r="O31" s="48" t="str">
        <f>+('мед '!D29)</f>
        <v>30</v>
      </c>
      <c r="P31" s="48">
        <f>+('мед '!E29)</f>
        <v>26</v>
      </c>
      <c r="Q31" s="48">
        <f>+(топогр!C28)</f>
        <v>38</v>
      </c>
      <c r="R31" s="48">
        <f>+(топогр!D28)</f>
        <v>21</v>
      </c>
      <c r="S31" s="48" t="str">
        <f>+('физ подг'!C29)</f>
        <v>57</v>
      </c>
      <c r="T31" s="48">
        <f>+('физ подг'!D29)</f>
        <v>22</v>
      </c>
      <c r="U31" s="48">
        <f>+(история!C29)</f>
        <v>40</v>
      </c>
      <c r="V31" s="48">
        <f>+(история!D29)</f>
        <v>7</v>
      </c>
      <c r="W31" s="48">
        <f>связь!C29</f>
        <v>59</v>
      </c>
      <c r="X31" s="48">
        <f>связь!D29</f>
        <v>8</v>
      </c>
      <c r="Y31" s="48">
        <f>'Навесные переправы'!C29</f>
        <v>35</v>
      </c>
      <c r="Z31" s="212">
        <f>'Навесные переправы'!D29</f>
        <v>15</v>
      </c>
      <c r="AA31" s="217">
        <f t="shared" si="0"/>
        <v>180</v>
      </c>
      <c r="AB31" s="204">
        <v>24</v>
      </c>
      <c r="AC31" s="42"/>
      <c r="IX31" s="43"/>
      <c r="IY31" s="43"/>
    </row>
    <row r="32" spans="1:259" ht="16.5" customHeight="1" x14ac:dyDescent="0.15">
      <c r="A32" s="51">
        <v>27</v>
      </c>
      <c r="B32" s="70" t="s">
        <v>41</v>
      </c>
      <c r="C32" s="46" t="str">
        <f>+('Раз ММГ АК-74'!D29)</f>
        <v>16</v>
      </c>
      <c r="D32" s="48">
        <f>+('Раз ММГ АК-74'!E29)</f>
        <v>27</v>
      </c>
      <c r="E32" s="46" t="str">
        <f>+('Раз ПМ'!D29)</f>
        <v>34</v>
      </c>
      <c r="F32" s="46">
        <f>+('Раз ПМ'!E29)</f>
        <v>23</v>
      </c>
      <c r="G32" s="46" t="str">
        <f>+('Стр вн'!C29)</f>
        <v>211</v>
      </c>
      <c r="H32" s="46">
        <f>+('Стр вн'!D29)</f>
        <v>9</v>
      </c>
      <c r="I32" s="46" t="str">
        <f>+('стр пм'!C29)</f>
        <v>24</v>
      </c>
      <c r="J32" s="46">
        <f>+('стр пм'!D29)</f>
        <v>6</v>
      </c>
      <c r="K32" s="46" t="str">
        <f>+('Метание гранат'!C29)</f>
        <v>145</v>
      </c>
      <c r="L32" s="46">
        <f>+('Метание гранат'!D29)</f>
        <v>22</v>
      </c>
      <c r="M32" s="46" t="str">
        <f>+(ОВЗК!D30)</f>
        <v>34,14</v>
      </c>
      <c r="N32" s="46">
        <f>+(ОВЗК!E30)</f>
        <v>16</v>
      </c>
      <c r="O32" s="48" t="str">
        <f>+('мед '!D30)</f>
        <v>30</v>
      </c>
      <c r="P32" s="48">
        <f>+('мед '!E30)</f>
        <v>14</v>
      </c>
      <c r="Q32" s="48">
        <f>+(топогр!C29)</f>
        <v>86</v>
      </c>
      <c r="R32" s="93">
        <f>+(топогр!D29)</f>
        <v>2</v>
      </c>
      <c r="S32" s="48" t="str">
        <f>+('физ подг'!C30)</f>
        <v>79</v>
      </c>
      <c r="T32" s="48">
        <f>+('физ подг'!D30)</f>
        <v>15</v>
      </c>
      <c r="U32" s="48">
        <f>+(история!C30)</f>
        <v>18</v>
      </c>
      <c r="V32" s="48">
        <f>+(история!D30)</f>
        <v>16</v>
      </c>
      <c r="W32" s="48">
        <f>связь!C30</f>
        <v>32</v>
      </c>
      <c r="X32" s="48">
        <f>связь!D30</f>
        <v>12</v>
      </c>
      <c r="Y32" s="48">
        <f>'Навесные переправы'!C30</f>
        <v>40</v>
      </c>
      <c r="Z32" s="212">
        <f>'Навесные переправы'!D30</f>
        <v>18</v>
      </c>
      <c r="AA32" s="217">
        <f t="shared" si="0"/>
        <v>150</v>
      </c>
      <c r="AB32" s="204">
        <v>15</v>
      </c>
      <c r="AC32" s="42"/>
      <c r="IX32" s="43"/>
      <c r="IY32" s="43"/>
    </row>
    <row r="33" spans="1:259" ht="16.5" customHeight="1" x14ac:dyDescent="0.15">
      <c r="A33" s="51">
        <v>28</v>
      </c>
      <c r="B33" s="70" t="s">
        <v>69</v>
      </c>
      <c r="C33" s="46" t="str">
        <f>+('Раз ММГ АК-74'!D30)</f>
        <v>52</v>
      </c>
      <c r="D33" s="48">
        <f>+('Раз ММГ АК-74'!E30)</f>
        <v>19</v>
      </c>
      <c r="E33" s="46" t="str">
        <f>+('Раз ПМ'!D30)</f>
        <v>52</v>
      </c>
      <c r="F33" s="46">
        <f>+('Раз ПМ'!E30)</f>
        <v>17</v>
      </c>
      <c r="G33" s="46" t="str">
        <f>+('Стр вн'!C30)</f>
        <v>222</v>
      </c>
      <c r="H33" s="46">
        <f>+('Стр вн'!D30)</f>
        <v>8</v>
      </c>
      <c r="I33" s="46" t="str">
        <f>+('стр пм'!C30)</f>
        <v>23</v>
      </c>
      <c r="J33" s="46">
        <f>+('стр пм'!D30)</f>
        <v>7</v>
      </c>
      <c r="K33" s="46" t="str">
        <f>+('Метание гранат'!C30)</f>
        <v>207</v>
      </c>
      <c r="L33" s="46">
        <f>+('Метание гранат'!D30)</f>
        <v>5</v>
      </c>
      <c r="M33" s="46" t="str">
        <f>+(ОВЗК!D31)</f>
        <v>36,3</v>
      </c>
      <c r="N33" s="46">
        <f>+(ОВЗК!E31)</f>
        <v>20</v>
      </c>
      <c r="O33" s="48" t="str">
        <f>+('мед '!D31)</f>
        <v>30</v>
      </c>
      <c r="P33" s="48">
        <f>+('мед '!E31)</f>
        <v>11</v>
      </c>
      <c r="Q33" s="48">
        <f>+(топогр!C30)</f>
        <v>41</v>
      </c>
      <c r="R33" s="48">
        <f>+(топогр!D30)</f>
        <v>20</v>
      </c>
      <c r="S33" s="48" t="str">
        <f>+('физ подг'!C31)</f>
        <v>134</v>
      </c>
      <c r="T33" s="48">
        <f>+('физ подг'!D31)</f>
        <v>4</v>
      </c>
      <c r="U33" s="48">
        <f>+(история!C31)</f>
        <v>22</v>
      </c>
      <c r="V33" s="48">
        <f>+(история!D31)</f>
        <v>14</v>
      </c>
      <c r="W33" s="48">
        <f>связь!C31</f>
        <v>26</v>
      </c>
      <c r="X33" s="48">
        <f>связь!D31</f>
        <v>16</v>
      </c>
      <c r="Y33" s="48">
        <f>'Навесные переправы'!C31</f>
        <v>27</v>
      </c>
      <c r="Z33" s="212">
        <f>'Навесные переправы'!D31</f>
        <v>12</v>
      </c>
      <c r="AA33" s="217">
        <f t="shared" si="0"/>
        <v>125</v>
      </c>
      <c r="AB33" s="204">
        <v>12</v>
      </c>
      <c r="AC33" s="42"/>
      <c r="IX33" s="43"/>
      <c r="IY33" s="43"/>
    </row>
    <row r="34" spans="1:259" ht="16.5" customHeight="1" thickBot="1" x14ac:dyDescent="0.2">
      <c r="A34" s="63">
        <v>29</v>
      </c>
      <c r="B34" s="219" t="s">
        <v>42</v>
      </c>
      <c r="C34" s="64" t="str">
        <f>+('Раз ММГ АК-74'!D31)</f>
        <v>0</v>
      </c>
      <c r="D34" s="65">
        <f>+('Раз ММГ АК-74'!E31)</f>
        <v>31</v>
      </c>
      <c r="E34" s="64" t="str">
        <f>+('Раз ПМ'!D31)</f>
        <v>12</v>
      </c>
      <c r="F34" s="64">
        <f>+('Раз ПМ'!E31)</f>
        <v>31</v>
      </c>
      <c r="G34" s="64" t="str">
        <f>+('Стр вн'!C31)</f>
        <v>93</v>
      </c>
      <c r="H34" s="64">
        <f>+('Стр вн'!D31)</f>
        <v>29</v>
      </c>
      <c r="I34" s="64" t="str">
        <f>+('стр пм'!C31)</f>
        <v>21</v>
      </c>
      <c r="J34" s="64">
        <f>+('стр пм'!D31)</f>
        <v>9</v>
      </c>
      <c r="K34" s="64" t="str">
        <f>+('Метание гранат'!C31)</f>
        <v>77</v>
      </c>
      <c r="L34" s="64">
        <f>+('Метание гранат'!D31)</f>
        <v>25</v>
      </c>
      <c r="M34" s="64" t="str">
        <f>+(ОВЗК!D32)</f>
        <v>36,21</v>
      </c>
      <c r="N34" s="64">
        <f>+(ОВЗК!E32)</f>
        <v>19</v>
      </c>
      <c r="O34" s="65" t="str">
        <f>+('мед '!D32)</f>
        <v>30</v>
      </c>
      <c r="P34" s="65">
        <f>+('мед '!E32)</f>
        <v>6</v>
      </c>
      <c r="Q34" s="65">
        <f>+(топогр!C31)</f>
        <v>45</v>
      </c>
      <c r="R34" s="65">
        <f>+(топогр!D31)</f>
        <v>19</v>
      </c>
      <c r="S34" s="65" t="str">
        <f>+('физ подг'!C32)</f>
        <v>27</v>
      </c>
      <c r="T34" s="65">
        <f>+('физ подг'!D32)</f>
        <v>28</v>
      </c>
      <c r="U34" s="65">
        <f>+(история!C32)</f>
        <v>34</v>
      </c>
      <c r="V34" s="65">
        <f>+(история!D32)</f>
        <v>9</v>
      </c>
      <c r="W34" s="65">
        <f>связь!C32</f>
        <v>0</v>
      </c>
      <c r="X34" s="65">
        <f>связь!D32</f>
        <v>16</v>
      </c>
      <c r="Y34" s="65">
        <f>'Навесные переправы'!C32</f>
        <v>51</v>
      </c>
      <c r="Z34" s="220">
        <f>'Навесные переправы'!D32</f>
        <v>21</v>
      </c>
      <c r="AA34" s="221">
        <f t="shared" si="0"/>
        <v>206</v>
      </c>
      <c r="AB34" s="222">
        <v>28</v>
      </c>
      <c r="AC34" s="42"/>
      <c r="IX34" s="43"/>
      <c r="IY34" s="43"/>
    </row>
    <row r="35" spans="1:259" ht="16.5" customHeight="1" thickBot="1" x14ac:dyDescent="0.2">
      <c r="A35" s="231">
        <v>30</v>
      </c>
      <c r="B35" s="269" t="s">
        <v>43</v>
      </c>
      <c r="C35" s="232" t="str">
        <f>+('Раз ММГ АК-74'!D32)</f>
        <v>96</v>
      </c>
      <c r="D35" s="233">
        <f>+('Раз ММГ АК-74'!E32)</f>
        <v>4</v>
      </c>
      <c r="E35" s="232" t="str">
        <f>+('Раз ПМ'!D32)</f>
        <v>98</v>
      </c>
      <c r="F35" s="232">
        <f>+('Раз ПМ'!E32)</f>
        <v>7</v>
      </c>
      <c r="G35" s="232" t="str">
        <f>+('Стр вн'!C32)</f>
        <v>266</v>
      </c>
      <c r="H35" s="234">
        <f>+('Стр вн'!D32)</f>
        <v>2</v>
      </c>
      <c r="I35" s="232" t="str">
        <f>+('стр пм'!C32)</f>
        <v>26</v>
      </c>
      <c r="J35" s="232">
        <f>+('стр пм'!D32)</f>
        <v>4</v>
      </c>
      <c r="K35" s="232" t="str">
        <f>+('Метание гранат'!C32)</f>
        <v>210</v>
      </c>
      <c r="L35" s="232">
        <f>+('Метание гранат'!D32)</f>
        <v>4</v>
      </c>
      <c r="M35" s="232" t="str">
        <f>+(ОВЗК!D33)</f>
        <v>24,15</v>
      </c>
      <c r="N35" s="234">
        <f>+(ОВЗК!E33)</f>
        <v>1</v>
      </c>
      <c r="O35" s="233" t="str">
        <f>+('мед '!D33)</f>
        <v>30</v>
      </c>
      <c r="P35" s="233">
        <f>+('мед '!E33)</f>
        <v>16</v>
      </c>
      <c r="Q35" s="233">
        <f>+(топогр!C32)</f>
        <v>79</v>
      </c>
      <c r="R35" s="233">
        <f>+(топогр!D32)</f>
        <v>4</v>
      </c>
      <c r="S35" s="233" t="str">
        <f>+('физ подг'!C33)</f>
        <v>120</v>
      </c>
      <c r="T35" s="233">
        <f>+('физ подг'!D33)</f>
        <v>5</v>
      </c>
      <c r="U35" s="233">
        <f>+(история!C33)</f>
        <v>64</v>
      </c>
      <c r="V35" s="235">
        <f>+(история!D33)</f>
        <v>2</v>
      </c>
      <c r="W35" s="233">
        <f>связь!C33</f>
        <v>113</v>
      </c>
      <c r="X35" s="235">
        <f>связь!D33</f>
        <v>1</v>
      </c>
      <c r="Y35" s="233">
        <f>'Навесные переправы'!C33</f>
        <v>22</v>
      </c>
      <c r="Z35" s="236">
        <f>'Навесные переправы'!D33</f>
        <v>9</v>
      </c>
      <c r="AA35" s="266">
        <f t="shared" si="0"/>
        <v>49</v>
      </c>
      <c r="AB35" s="267">
        <v>1</v>
      </c>
      <c r="AC35" s="42"/>
      <c r="IX35" s="43"/>
      <c r="IY35" s="43"/>
    </row>
    <row r="36" spans="1:259" ht="16.5" customHeight="1" x14ac:dyDescent="0.15">
      <c r="A36" s="223">
        <v>31</v>
      </c>
      <c r="B36" s="224" t="s">
        <v>70</v>
      </c>
      <c r="C36" s="225" t="str">
        <f>+('Раз ММГ АК-74'!D33)</f>
        <v>0</v>
      </c>
      <c r="D36" s="226">
        <f>+('Раз ММГ АК-74'!E33)</f>
        <v>32</v>
      </c>
      <c r="E36" s="225" t="str">
        <f>+('Раз ПМ'!D33)</f>
        <v>0</v>
      </c>
      <c r="F36" s="225">
        <f>+('Раз ПМ'!E33)</f>
        <v>32</v>
      </c>
      <c r="G36" s="225" t="str">
        <f>+('Стр вн'!C33)</f>
        <v>129</v>
      </c>
      <c r="H36" s="225">
        <f>+('Стр вн'!D33)</f>
        <v>25</v>
      </c>
      <c r="I36" s="225" t="str">
        <f>+('стр пм'!C33)</f>
        <v>13</v>
      </c>
      <c r="J36" s="225">
        <f>+('стр пм'!D33)</f>
        <v>14</v>
      </c>
      <c r="K36" s="225" t="str">
        <f>+('Метание гранат'!C33)</f>
        <v>0</v>
      </c>
      <c r="L36" s="225">
        <f>+('Метание гранат'!D33)</f>
        <v>27</v>
      </c>
      <c r="M36" s="225" t="str">
        <f>+(ОВЗК!D34)</f>
        <v>21,77</v>
      </c>
      <c r="N36" s="225">
        <f>+(ОВЗК!E34)</f>
        <v>31</v>
      </c>
      <c r="O36" s="226" t="str">
        <f>+('мед '!D34)</f>
        <v>30</v>
      </c>
      <c r="P36" s="227">
        <f>+('мед '!E34)</f>
        <v>2</v>
      </c>
      <c r="Q36" s="226">
        <f>+(топогр!C33)</f>
        <v>28</v>
      </c>
      <c r="R36" s="226">
        <f>+(топогр!D33)</f>
        <v>23</v>
      </c>
      <c r="S36" s="226" t="str">
        <f>+('физ подг'!C34)</f>
        <v>0</v>
      </c>
      <c r="T36" s="226">
        <f>+('физ подг'!D34)</f>
        <v>29</v>
      </c>
      <c r="U36" s="226">
        <f>+(история!C34)</f>
        <v>0</v>
      </c>
      <c r="V36" s="226">
        <f>+(история!D34)</f>
        <v>18</v>
      </c>
      <c r="W36" s="226">
        <f>связь!C34</f>
        <v>0</v>
      </c>
      <c r="X36" s="226">
        <f>связь!D34</f>
        <v>16</v>
      </c>
      <c r="Y36" s="226">
        <f>'Навесные переправы'!C34</f>
        <v>26</v>
      </c>
      <c r="Z36" s="228">
        <f>'Навесные переправы'!D34</f>
        <v>11</v>
      </c>
      <c r="AA36" s="229">
        <f t="shared" si="0"/>
        <v>233</v>
      </c>
      <c r="AB36" s="230">
        <v>32</v>
      </c>
      <c r="AC36" s="42"/>
      <c r="IX36" s="43"/>
      <c r="IY36" s="43"/>
    </row>
    <row r="37" spans="1:259" ht="16.5" customHeight="1" thickBot="1" x14ac:dyDescent="0.2">
      <c r="A37" s="205">
        <v>32</v>
      </c>
      <c r="B37" s="206" t="s">
        <v>71</v>
      </c>
      <c r="C37" s="207" t="str">
        <f>+('Раз ММГ АК-74'!D34)</f>
        <v>68</v>
      </c>
      <c r="D37" s="208">
        <f>+('Раз ММГ АК-74'!E34)</f>
        <v>12</v>
      </c>
      <c r="E37" s="207" t="str">
        <f>+('Раз ПМ'!D34)</f>
        <v>78</v>
      </c>
      <c r="F37" s="207">
        <f>+('Раз ПМ'!E34)</f>
        <v>11</v>
      </c>
      <c r="G37" s="207" t="str">
        <f>+('Стр вн'!C34)</f>
        <v>198</v>
      </c>
      <c r="H37" s="207">
        <f>+('Стр вн'!D34)</f>
        <v>13</v>
      </c>
      <c r="I37" s="207" t="str">
        <f>+('стр пм'!C34)</f>
        <v>36</v>
      </c>
      <c r="J37" s="209">
        <f>+('стр пм'!D34)</f>
        <v>2</v>
      </c>
      <c r="K37" s="207" t="str">
        <f>+('Метание гранат'!C34)</f>
        <v>165</v>
      </c>
      <c r="L37" s="207">
        <f>+('Метание гранат'!D34)</f>
        <v>18</v>
      </c>
      <c r="M37" s="207" t="str">
        <f>+(ОВЗК!D35)</f>
        <v>28,56</v>
      </c>
      <c r="N37" s="207">
        <f>+(ОВЗК!E35)</f>
        <v>28</v>
      </c>
      <c r="O37" s="208" t="str">
        <f>+('мед '!D35)</f>
        <v>30</v>
      </c>
      <c r="P37" s="208">
        <f>+('мед '!E35)</f>
        <v>18</v>
      </c>
      <c r="Q37" s="208">
        <f>+(топогр!C34)</f>
        <v>68</v>
      </c>
      <c r="R37" s="208">
        <f>+(топогр!D34)</f>
        <v>7</v>
      </c>
      <c r="S37" s="208" t="str">
        <f>+('физ подг'!C35)</f>
        <v>113</v>
      </c>
      <c r="T37" s="208">
        <f>+('физ подг'!D35)</f>
        <v>6</v>
      </c>
      <c r="U37" s="208">
        <f>+(история!C35)</f>
        <v>40</v>
      </c>
      <c r="V37" s="208">
        <f>+(история!D35)</f>
        <v>7</v>
      </c>
      <c r="W37" s="208">
        <f>связь!C35</f>
        <v>0</v>
      </c>
      <c r="X37" s="208">
        <f>связь!D35</f>
        <v>16</v>
      </c>
      <c r="Y37" s="208">
        <f>'Навесные переправы'!C35</f>
        <v>0</v>
      </c>
      <c r="Z37" s="213">
        <f>'Навесные переправы'!D35</f>
        <v>23</v>
      </c>
      <c r="AA37" s="218">
        <f t="shared" si="0"/>
        <v>122</v>
      </c>
      <c r="AB37" s="210">
        <v>11</v>
      </c>
      <c r="AC37" s="42"/>
      <c r="IX37" s="43"/>
      <c r="IY37" s="43"/>
    </row>
    <row r="38" spans="1:259" ht="12.75" customHeight="1" x14ac:dyDescent="0.2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</row>
  </sheetData>
  <autoFilter ref="A5:AB5">
    <sortState ref="A6:X34">
      <sortCondition ref="A5"/>
    </sortState>
  </autoFilter>
  <dataConsolidate function="count">
    <dataRefs count="1">
      <dataRef name="$C$9;$D$4"/>
    </dataRefs>
  </dataConsolidate>
  <mergeCells count="18">
    <mergeCell ref="A38:AB38"/>
    <mergeCell ref="A3:A4"/>
    <mergeCell ref="B3:B4"/>
    <mergeCell ref="C3:D4"/>
    <mergeCell ref="E3:F4"/>
    <mergeCell ref="AA3:AA4"/>
    <mergeCell ref="AB3:AB4"/>
    <mergeCell ref="M3:N4"/>
    <mergeCell ref="G3:H4"/>
    <mergeCell ref="I3:J4"/>
    <mergeCell ref="K3:L4"/>
    <mergeCell ref="S3:T4"/>
    <mergeCell ref="U3:V4"/>
    <mergeCell ref="W3:X4"/>
    <mergeCell ref="Y3:Z4"/>
    <mergeCell ref="Q3:R4"/>
    <mergeCell ref="A1:AB2"/>
    <mergeCell ref="O3:P4"/>
  </mergeCells>
  <phoneticPr fontId="12" type="noConversion"/>
  <pageMargins left="0" right="0" top="0" bottom="0" header="0" footer="0"/>
  <pageSetup paperSize="9" scale="87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"/>
  <sheetViews>
    <sheetView topLeftCell="A4" zoomScale="60" zoomScaleNormal="60" zoomScalePageLayoutView="60" workbookViewId="0">
      <selection activeCell="D5" sqref="B5:D5"/>
    </sheetView>
  </sheetViews>
  <sheetFormatPr defaultColWidth="8.85546875" defaultRowHeight="14.25" x14ac:dyDescent="0.2"/>
  <cols>
    <col min="1" max="1" width="6" style="6" customWidth="1"/>
    <col min="2" max="2" width="53" style="6" customWidth="1"/>
    <col min="3" max="3" width="14" style="169" customWidth="1"/>
    <col min="4" max="4" width="13.5703125" style="169" customWidth="1"/>
    <col min="5" max="254" width="9.7109375" style="6" customWidth="1"/>
    <col min="255" max="16384" width="8.85546875" style="7"/>
  </cols>
  <sheetData>
    <row r="1" spans="1:4" s="8" customFormat="1" ht="12.75" customHeight="1" x14ac:dyDescent="0.2">
      <c r="A1" s="263" t="s">
        <v>25</v>
      </c>
      <c r="B1" s="263"/>
      <c r="C1" s="263"/>
      <c r="D1" s="263"/>
    </row>
    <row r="2" spans="1:4" s="8" customFormat="1" ht="12.75" customHeight="1" x14ac:dyDescent="0.2">
      <c r="A2" s="263"/>
      <c r="B2" s="263"/>
      <c r="C2" s="263"/>
      <c r="D2" s="263"/>
    </row>
    <row r="3" spans="1:4" s="7" customFormat="1" ht="30.75" customHeight="1" x14ac:dyDescent="0.2">
      <c r="A3" s="29" t="s">
        <v>29</v>
      </c>
      <c r="B3" s="40" t="s">
        <v>28</v>
      </c>
      <c r="C3" s="60" t="s">
        <v>5</v>
      </c>
      <c r="D3" s="60" t="s">
        <v>6</v>
      </c>
    </row>
    <row r="4" spans="1:4" s="7" customFormat="1" ht="15.75" customHeight="1" x14ac:dyDescent="0.2">
      <c r="A4" s="26">
        <v>1</v>
      </c>
      <c r="B4" s="159" t="s">
        <v>32</v>
      </c>
      <c r="C4" s="34">
        <v>0</v>
      </c>
      <c r="D4" s="34">
        <v>16</v>
      </c>
    </row>
    <row r="5" spans="1:4" s="7" customFormat="1" ht="15.75" customHeight="1" x14ac:dyDescent="0.2">
      <c r="A5" s="26">
        <v>2</v>
      </c>
      <c r="B5" s="181" t="s">
        <v>56</v>
      </c>
      <c r="C5" s="190">
        <v>105</v>
      </c>
      <c r="D5" s="190">
        <v>3</v>
      </c>
    </row>
    <row r="6" spans="1:4" s="7" customFormat="1" ht="15.75" customHeight="1" x14ac:dyDescent="0.2">
      <c r="A6" s="26">
        <v>3</v>
      </c>
      <c r="B6" s="159" t="s">
        <v>57</v>
      </c>
      <c r="C6" s="34">
        <v>0</v>
      </c>
      <c r="D6" s="34">
        <v>16</v>
      </c>
    </row>
    <row r="7" spans="1:4" s="7" customFormat="1" ht="15.75" customHeight="1" x14ac:dyDescent="0.2">
      <c r="A7" s="26">
        <v>4</v>
      </c>
      <c r="B7" s="159" t="s">
        <v>33</v>
      </c>
      <c r="C7" s="34">
        <v>53</v>
      </c>
      <c r="D7" s="34">
        <v>9</v>
      </c>
    </row>
    <row r="8" spans="1:4" s="7" customFormat="1" ht="15.75" customHeight="1" x14ac:dyDescent="0.2">
      <c r="A8" s="26">
        <v>5</v>
      </c>
      <c r="B8" s="159" t="s">
        <v>58</v>
      </c>
      <c r="C8" s="34">
        <v>43</v>
      </c>
      <c r="D8" s="34">
        <v>11</v>
      </c>
    </row>
    <row r="9" spans="1:4" s="7" customFormat="1" ht="15.75" customHeight="1" x14ac:dyDescent="0.2">
      <c r="A9" s="26">
        <v>6</v>
      </c>
      <c r="B9" s="159" t="s">
        <v>34</v>
      </c>
      <c r="C9" s="34">
        <v>0</v>
      </c>
      <c r="D9" s="34">
        <v>16</v>
      </c>
    </row>
    <row r="10" spans="1:4" s="7" customFormat="1" ht="15.75" customHeight="1" x14ac:dyDescent="0.2">
      <c r="A10" s="26">
        <v>7</v>
      </c>
      <c r="B10" s="181" t="s">
        <v>59</v>
      </c>
      <c r="C10" s="190">
        <v>110</v>
      </c>
      <c r="D10" s="190">
        <v>2</v>
      </c>
    </row>
    <row r="11" spans="1:4" s="7" customFormat="1" ht="15.75" customHeight="1" x14ac:dyDescent="0.2">
      <c r="A11" s="26">
        <v>8</v>
      </c>
      <c r="B11" s="159" t="s">
        <v>35</v>
      </c>
      <c r="C11" s="34">
        <v>71</v>
      </c>
      <c r="D11" s="34">
        <v>4</v>
      </c>
    </row>
    <row r="12" spans="1:4" s="7" customFormat="1" ht="15.75" customHeight="1" x14ac:dyDescent="0.2">
      <c r="A12" s="26">
        <v>9</v>
      </c>
      <c r="B12" s="159" t="s">
        <v>60</v>
      </c>
      <c r="C12" s="34">
        <v>0</v>
      </c>
      <c r="D12" s="34">
        <v>16</v>
      </c>
    </row>
    <row r="13" spans="1:4" s="7" customFormat="1" ht="15.75" customHeight="1" x14ac:dyDescent="0.2">
      <c r="A13" s="26">
        <v>10</v>
      </c>
      <c r="B13" s="159" t="s">
        <v>50</v>
      </c>
      <c r="C13" s="34">
        <v>26</v>
      </c>
      <c r="D13" s="34">
        <v>15</v>
      </c>
    </row>
    <row r="14" spans="1:4" s="7" customFormat="1" ht="15.75" customHeight="1" x14ac:dyDescent="0.2">
      <c r="A14" s="26">
        <v>11</v>
      </c>
      <c r="B14" s="159" t="s">
        <v>61</v>
      </c>
      <c r="C14" s="34">
        <v>0</v>
      </c>
      <c r="D14" s="34">
        <v>16</v>
      </c>
    </row>
    <row r="15" spans="1:4" s="7" customFormat="1" ht="15.75" customHeight="1" x14ac:dyDescent="0.2">
      <c r="A15" s="26">
        <v>12</v>
      </c>
      <c r="B15" s="159" t="s">
        <v>36</v>
      </c>
      <c r="C15" s="34">
        <v>26</v>
      </c>
      <c r="D15" s="34">
        <v>15</v>
      </c>
    </row>
    <row r="16" spans="1:4" s="7" customFormat="1" ht="15.75" customHeight="1" x14ac:dyDescent="0.2">
      <c r="A16" s="26">
        <v>13</v>
      </c>
      <c r="B16" s="159" t="s">
        <v>62</v>
      </c>
      <c r="C16" s="34">
        <v>64</v>
      </c>
      <c r="D16" s="34">
        <v>6</v>
      </c>
    </row>
    <row r="17" spans="1:254" ht="15.75" customHeight="1" x14ac:dyDescent="0.2">
      <c r="A17" s="26">
        <v>14</v>
      </c>
      <c r="B17" s="159" t="s">
        <v>37</v>
      </c>
      <c r="C17" s="34">
        <v>66</v>
      </c>
      <c r="D17" s="34">
        <v>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15.75" customHeight="1" x14ac:dyDescent="0.2">
      <c r="A18" s="26">
        <v>15</v>
      </c>
      <c r="B18" s="159" t="s">
        <v>63</v>
      </c>
      <c r="C18" s="34">
        <v>0</v>
      </c>
      <c r="D18" s="34">
        <v>16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ht="15.75" customHeight="1" x14ac:dyDescent="0.2">
      <c r="A19" s="26">
        <v>16</v>
      </c>
      <c r="B19" s="159" t="s">
        <v>64</v>
      </c>
      <c r="C19" s="34">
        <v>0</v>
      </c>
      <c r="D19" s="34">
        <v>16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15.75" customHeight="1" x14ac:dyDescent="0.2">
      <c r="A20" s="26">
        <v>17</v>
      </c>
      <c r="B20" s="159" t="s">
        <v>65</v>
      </c>
      <c r="C20" s="34">
        <v>0</v>
      </c>
      <c r="D20" s="34">
        <v>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ht="15.75" customHeight="1" x14ac:dyDescent="0.2">
      <c r="A21" s="26">
        <v>18</v>
      </c>
      <c r="B21" s="159" t="s">
        <v>38</v>
      </c>
      <c r="C21" s="34">
        <v>0</v>
      </c>
      <c r="D21" s="34">
        <v>16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ht="15.75" customHeight="1" x14ac:dyDescent="0.2">
      <c r="A22" s="26">
        <v>19</v>
      </c>
      <c r="B22" s="159" t="s">
        <v>66</v>
      </c>
      <c r="C22" s="34">
        <v>0</v>
      </c>
      <c r="D22" s="34">
        <v>16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15.75" customHeight="1" x14ac:dyDescent="0.2">
      <c r="A23" s="26">
        <v>20</v>
      </c>
      <c r="B23" s="159" t="s">
        <v>39</v>
      </c>
      <c r="C23" s="34">
        <v>0</v>
      </c>
      <c r="D23" s="34">
        <v>16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15.75" customHeight="1" x14ac:dyDescent="0.2">
      <c r="A24" s="26">
        <v>21</v>
      </c>
      <c r="B24" s="159" t="s">
        <v>67</v>
      </c>
      <c r="C24" s="34">
        <v>61</v>
      </c>
      <c r="D24" s="34">
        <v>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15.75" customHeight="1" x14ac:dyDescent="0.2">
      <c r="A25" s="26">
        <v>22</v>
      </c>
      <c r="B25" s="159" t="s">
        <v>51</v>
      </c>
      <c r="C25" s="34">
        <v>0</v>
      </c>
      <c r="D25" s="34">
        <v>16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15.75" customHeight="1" x14ac:dyDescent="0.2">
      <c r="A26" s="26">
        <v>23</v>
      </c>
      <c r="B26" s="159" t="s">
        <v>48</v>
      </c>
      <c r="C26" s="34">
        <v>50</v>
      </c>
      <c r="D26" s="34">
        <v>10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15" x14ac:dyDescent="0.2">
      <c r="A27" s="26">
        <v>24</v>
      </c>
      <c r="B27" s="159" t="s">
        <v>40</v>
      </c>
      <c r="C27" s="34">
        <v>27</v>
      </c>
      <c r="D27" s="34">
        <v>14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15" x14ac:dyDescent="0.2">
      <c r="A28" s="26">
        <v>25</v>
      </c>
      <c r="B28" s="159" t="s">
        <v>49</v>
      </c>
      <c r="C28" s="34">
        <v>30</v>
      </c>
      <c r="D28" s="34">
        <v>13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15" x14ac:dyDescent="0.2">
      <c r="A29" s="26">
        <v>26</v>
      </c>
      <c r="B29" s="159" t="s">
        <v>68</v>
      </c>
      <c r="C29" s="34">
        <v>59</v>
      </c>
      <c r="D29" s="34">
        <v>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15" x14ac:dyDescent="0.2">
      <c r="A30" s="26">
        <v>27</v>
      </c>
      <c r="B30" s="159" t="s">
        <v>41</v>
      </c>
      <c r="C30" s="34">
        <v>32</v>
      </c>
      <c r="D30" s="34">
        <v>12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15" x14ac:dyDescent="0.2">
      <c r="A31" s="26">
        <v>28</v>
      </c>
      <c r="B31" s="159" t="s">
        <v>69</v>
      </c>
      <c r="C31" s="34">
        <v>26</v>
      </c>
      <c r="D31" s="34">
        <v>16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15" x14ac:dyDescent="0.2">
      <c r="A32" s="26">
        <v>29</v>
      </c>
      <c r="B32" s="159" t="s">
        <v>42</v>
      </c>
      <c r="C32" s="34">
        <v>0</v>
      </c>
      <c r="D32" s="34">
        <v>16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5" x14ac:dyDescent="0.2">
      <c r="A33" s="26">
        <v>30</v>
      </c>
      <c r="B33" s="181" t="s">
        <v>43</v>
      </c>
      <c r="C33" s="190">
        <v>113</v>
      </c>
      <c r="D33" s="191"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x14ac:dyDescent="0.2">
      <c r="A34" s="167">
        <v>31</v>
      </c>
      <c r="B34" s="159" t="s">
        <v>70</v>
      </c>
      <c r="C34" s="168">
        <v>0</v>
      </c>
      <c r="D34" s="168">
        <v>16</v>
      </c>
    </row>
    <row r="35" spans="1:254" x14ac:dyDescent="0.2">
      <c r="A35" s="187">
        <v>32</v>
      </c>
      <c r="B35" s="188" t="s">
        <v>71</v>
      </c>
      <c r="C35" s="189">
        <v>0</v>
      </c>
      <c r="D35" s="189">
        <v>16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7" spans="1:254" x14ac:dyDescent="0.2">
      <c r="A37" s="260"/>
      <c r="B37" s="260"/>
      <c r="C37" s="260"/>
      <c r="D37" s="26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x14ac:dyDescent="0.2">
      <c r="A38" s="260"/>
      <c r="B38" s="260"/>
      <c r="C38" s="260"/>
      <c r="D38" s="26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</sheetData>
  <mergeCells count="3">
    <mergeCell ref="A1:D2"/>
    <mergeCell ref="A37:D37"/>
    <mergeCell ref="A38:D38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zoomScale="60" zoomScaleNormal="60" workbookViewId="0">
      <selection activeCell="G31" sqref="G31"/>
    </sheetView>
  </sheetViews>
  <sheetFormatPr defaultColWidth="8.85546875" defaultRowHeight="15" x14ac:dyDescent="0.25"/>
  <cols>
    <col min="1" max="1" width="6" style="23" customWidth="1"/>
    <col min="2" max="2" width="54.5703125" style="23" customWidth="1"/>
    <col min="3" max="3" width="12.85546875" style="52" customWidth="1"/>
    <col min="4" max="4" width="10.28515625" style="23" customWidth="1"/>
    <col min="5" max="254" width="9.7109375" style="6" customWidth="1"/>
    <col min="255" max="16384" width="8.85546875" style="7"/>
  </cols>
  <sheetData>
    <row r="1" spans="1:4" s="8" customFormat="1" ht="14.25" x14ac:dyDescent="0.2">
      <c r="A1" s="264" t="s">
        <v>26</v>
      </c>
      <c r="B1" s="264"/>
      <c r="C1" s="264"/>
      <c r="D1" s="264"/>
    </row>
    <row r="2" spans="1:4" s="8" customFormat="1" ht="14.25" x14ac:dyDescent="0.2">
      <c r="A2" s="264"/>
      <c r="B2" s="264"/>
      <c r="C2" s="264"/>
      <c r="D2" s="264"/>
    </row>
    <row r="3" spans="1:4" s="7" customFormat="1" ht="33.75" customHeight="1" thickBot="1" x14ac:dyDescent="0.25">
      <c r="A3" s="29" t="s">
        <v>29</v>
      </c>
      <c r="B3" s="40" t="s">
        <v>28</v>
      </c>
      <c r="C3" s="37" t="s">
        <v>5</v>
      </c>
      <c r="D3" s="28" t="s">
        <v>6</v>
      </c>
    </row>
    <row r="4" spans="1:4" s="7" customFormat="1" ht="21.75" customHeight="1" x14ac:dyDescent="0.2">
      <c r="A4" s="39">
        <v>1</v>
      </c>
      <c r="B4" s="126" t="s">
        <v>32</v>
      </c>
      <c r="C4" s="94" t="s">
        <v>120</v>
      </c>
      <c r="D4" s="127">
        <v>7</v>
      </c>
    </row>
    <row r="5" spans="1:4" s="7" customFormat="1" ht="21.75" customHeight="1" x14ac:dyDescent="0.2">
      <c r="A5" s="39">
        <v>2</v>
      </c>
      <c r="B5" s="128" t="s">
        <v>56</v>
      </c>
      <c r="C5" s="60" t="s">
        <v>121</v>
      </c>
      <c r="D5" s="110">
        <v>26</v>
      </c>
    </row>
    <row r="6" spans="1:4" s="7" customFormat="1" ht="21.75" customHeight="1" thickBot="1" x14ac:dyDescent="0.25">
      <c r="A6" s="39">
        <v>3</v>
      </c>
      <c r="B6" s="129" t="s">
        <v>57</v>
      </c>
      <c r="C6" s="97" t="s">
        <v>122</v>
      </c>
      <c r="D6" s="113">
        <v>20</v>
      </c>
    </row>
    <row r="7" spans="1:4" s="7" customFormat="1" ht="21.75" customHeight="1" x14ac:dyDescent="0.2">
      <c r="A7" s="39">
        <v>4</v>
      </c>
      <c r="B7" s="130" t="s">
        <v>33</v>
      </c>
      <c r="C7" s="99" t="s">
        <v>123</v>
      </c>
      <c r="D7" s="116">
        <v>15</v>
      </c>
    </row>
    <row r="8" spans="1:4" s="7" customFormat="1" ht="21.75" customHeight="1" x14ac:dyDescent="0.2">
      <c r="A8" s="39">
        <v>5</v>
      </c>
      <c r="B8" s="131" t="s">
        <v>58</v>
      </c>
      <c r="C8" s="60" t="s">
        <v>124</v>
      </c>
      <c r="D8" s="110">
        <v>10</v>
      </c>
    </row>
    <row r="9" spans="1:4" s="7" customFormat="1" ht="21.75" customHeight="1" x14ac:dyDescent="0.2">
      <c r="A9" s="39">
        <v>6</v>
      </c>
      <c r="B9" s="131" t="s">
        <v>34</v>
      </c>
      <c r="C9" s="60" t="s">
        <v>125</v>
      </c>
      <c r="D9" s="110">
        <v>9</v>
      </c>
    </row>
    <row r="10" spans="1:4" s="7" customFormat="1" ht="21.75" customHeight="1" x14ac:dyDescent="0.2">
      <c r="A10" s="39">
        <v>7</v>
      </c>
      <c r="B10" s="131" t="s">
        <v>59</v>
      </c>
      <c r="C10" s="60" t="s">
        <v>126</v>
      </c>
      <c r="D10" s="110">
        <v>14</v>
      </c>
    </row>
    <row r="11" spans="1:4" s="7" customFormat="1" ht="21.75" customHeight="1" x14ac:dyDescent="0.2">
      <c r="A11" s="39">
        <v>8</v>
      </c>
      <c r="B11" s="131" t="s">
        <v>35</v>
      </c>
      <c r="C11" s="60" t="s">
        <v>127</v>
      </c>
      <c r="D11" s="110">
        <v>21</v>
      </c>
    </row>
    <row r="12" spans="1:4" s="7" customFormat="1" ht="21.75" customHeight="1" x14ac:dyDescent="0.25">
      <c r="A12" s="39">
        <v>9</v>
      </c>
      <c r="B12" s="131" t="s">
        <v>60</v>
      </c>
      <c r="C12" s="38" t="s">
        <v>128</v>
      </c>
      <c r="D12" s="96">
        <v>8</v>
      </c>
    </row>
    <row r="13" spans="1:4" s="7" customFormat="1" ht="21.75" customHeight="1" x14ac:dyDescent="0.2">
      <c r="A13" s="39">
        <v>10</v>
      </c>
      <c r="B13" s="132" t="s">
        <v>50</v>
      </c>
      <c r="C13" s="101" t="s">
        <v>129</v>
      </c>
      <c r="D13" s="120">
        <v>1</v>
      </c>
    </row>
    <row r="14" spans="1:4" s="7" customFormat="1" ht="21.75" customHeight="1" x14ac:dyDescent="0.2">
      <c r="A14" s="39">
        <v>11</v>
      </c>
      <c r="B14" s="132" t="s">
        <v>61</v>
      </c>
      <c r="C14" s="101" t="s">
        <v>130</v>
      </c>
      <c r="D14" s="120">
        <v>2</v>
      </c>
    </row>
    <row r="15" spans="1:4" s="7" customFormat="1" ht="21.75" customHeight="1" x14ac:dyDescent="0.2">
      <c r="A15" s="39">
        <v>12</v>
      </c>
      <c r="B15" s="131" t="s">
        <v>36</v>
      </c>
      <c r="C15" s="60" t="s">
        <v>125</v>
      </c>
      <c r="D15" s="110">
        <v>9</v>
      </c>
    </row>
    <row r="16" spans="1:4" s="7" customFormat="1" ht="21.75" customHeight="1" x14ac:dyDescent="0.2">
      <c r="A16" s="39">
        <v>13</v>
      </c>
      <c r="B16" s="131" t="s">
        <v>62</v>
      </c>
      <c r="C16" s="60" t="s">
        <v>131</v>
      </c>
      <c r="D16" s="110">
        <v>13</v>
      </c>
    </row>
    <row r="17" spans="1:254" ht="21.75" customHeight="1" x14ac:dyDescent="0.2">
      <c r="A17" s="39">
        <v>14</v>
      </c>
      <c r="B17" s="131" t="s">
        <v>37</v>
      </c>
      <c r="C17" s="60" t="s">
        <v>132</v>
      </c>
      <c r="D17" s="121">
        <v>25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21.75" customHeight="1" x14ac:dyDescent="0.2">
      <c r="A18" s="39">
        <v>15</v>
      </c>
      <c r="B18" s="131" t="s">
        <v>63</v>
      </c>
      <c r="C18" s="60" t="s">
        <v>133</v>
      </c>
      <c r="D18" s="110">
        <v>17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ht="21.75" customHeight="1" x14ac:dyDescent="0.2">
      <c r="A19" s="39">
        <v>16</v>
      </c>
      <c r="B19" s="131" t="s">
        <v>64</v>
      </c>
      <c r="C19" s="60" t="s">
        <v>134</v>
      </c>
      <c r="D19" s="110">
        <v>11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21.75" customHeight="1" x14ac:dyDescent="0.2">
      <c r="A20" s="39">
        <v>17</v>
      </c>
      <c r="B20" s="131" t="s">
        <v>65</v>
      </c>
      <c r="C20" s="60" t="s">
        <v>135</v>
      </c>
      <c r="D20" s="110">
        <v>23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ht="21.75" customHeight="1" x14ac:dyDescent="0.2">
      <c r="A21" s="39">
        <v>18</v>
      </c>
      <c r="B21" s="131" t="s">
        <v>38</v>
      </c>
      <c r="C21" s="60" t="s">
        <v>136</v>
      </c>
      <c r="D21" s="110">
        <v>16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ht="21.75" customHeight="1" x14ac:dyDescent="0.2">
      <c r="A22" s="39">
        <v>19</v>
      </c>
      <c r="B22" s="131" t="s">
        <v>66</v>
      </c>
      <c r="C22" s="60" t="s">
        <v>137</v>
      </c>
      <c r="D22" s="110">
        <v>18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21.75" customHeight="1" x14ac:dyDescent="0.2">
      <c r="A23" s="39">
        <v>20</v>
      </c>
      <c r="B23" s="131" t="s">
        <v>39</v>
      </c>
      <c r="C23" s="60" t="s">
        <v>138</v>
      </c>
      <c r="D23" s="110">
        <v>24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21.75" customHeight="1" x14ac:dyDescent="0.2">
      <c r="A24" s="39">
        <v>21</v>
      </c>
      <c r="B24" s="131" t="s">
        <v>67</v>
      </c>
      <c r="C24" s="60" t="s">
        <v>139</v>
      </c>
      <c r="D24" s="110">
        <v>19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21.75" customHeight="1" x14ac:dyDescent="0.2">
      <c r="A25" s="39">
        <v>22</v>
      </c>
      <c r="B25" s="131" t="s">
        <v>51</v>
      </c>
      <c r="C25" s="60" t="s">
        <v>140</v>
      </c>
      <c r="D25" s="110">
        <v>27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21.75" customHeight="1" x14ac:dyDescent="0.2">
      <c r="A26" s="39">
        <v>23</v>
      </c>
      <c r="B26" s="131" t="s">
        <v>48</v>
      </c>
      <c r="C26" s="60" t="s">
        <v>141</v>
      </c>
      <c r="D26" s="110">
        <v>12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21.75" customHeight="1" x14ac:dyDescent="0.2">
      <c r="A27" s="39">
        <v>24</v>
      </c>
      <c r="B27" s="132" t="s">
        <v>40</v>
      </c>
      <c r="C27" s="101" t="s">
        <v>142</v>
      </c>
      <c r="D27" s="120">
        <v>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21.75" customHeight="1" x14ac:dyDescent="0.2">
      <c r="A28" s="26">
        <v>25</v>
      </c>
      <c r="B28" s="131" t="s">
        <v>49</v>
      </c>
      <c r="C28" s="60" t="s">
        <v>121</v>
      </c>
      <c r="D28" s="121">
        <v>26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21.75" customHeight="1" x14ac:dyDescent="0.2">
      <c r="A29" s="26">
        <v>26</v>
      </c>
      <c r="B29" s="131" t="s">
        <v>68</v>
      </c>
      <c r="C29" s="60" t="s">
        <v>143</v>
      </c>
      <c r="D29" s="121">
        <v>22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21.75" customHeight="1" x14ac:dyDescent="0.2">
      <c r="A30" s="26">
        <v>27</v>
      </c>
      <c r="B30" s="131" t="s">
        <v>41</v>
      </c>
      <c r="C30" s="60" t="s">
        <v>123</v>
      </c>
      <c r="D30" s="121">
        <v>15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21.75" customHeight="1" x14ac:dyDescent="0.2">
      <c r="A31" s="26">
        <v>28</v>
      </c>
      <c r="B31" s="131" t="s">
        <v>69</v>
      </c>
      <c r="C31" s="60" t="s">
        <v>144</v>
      </c>
      <c r="D31" s="121">
        <v>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21.75" customHeight="1" x14ac:dyDescent="0.2">
      <c r="A32" s="26">
        <v>29</v>
      </c>
      <c r="B32" s="131" t="s">
        <v>42</v>
      </c>
      <c r="C32" s="60" t="s">
        <v>145</v>
      </c>
      <c r="D32" s="121">
        <v>28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21.75" customHeight="1" x14ac:dyDescent="0.2">
      <c r="A33" s="26">
        <v>30</v>
      </c>
      <c r="B33" s="131" t="s">
        <v>43</v>
      </c>
      <c r="C33" s="60" t="s">
        <v>146</v>
      </c>
      <c r="D33" s="155">
        <v>5</v>
      </c>
    </row>
    <row r="34" spans="1:254" ht="15.75" x14ac:dyDescent="0.2">
      <c r="A34" s="30">
        <v>31</v>
      </c>
      <c r="B34" s="131" t="s">
        <v>70</v>
      </c>
      <c r="C34" s="60" t="s">
        <v>147</v>
      </c>
      <c r="D34" s="155">
        <v>29</v>
      </c>
    </row>
    <row r="35" spans="1:254" ht="16.5" thickBot="1" x14ac:dyDescent="0.3">
      <c r="A35" s="23">
        <v>32</v>
      </c>
      <c r="B35" s="134" t="s">
        <v>71</v>
      </c>
      <c r="C35" s="135" t="s">
        <v>148</v>
      </c>
      <c r="D35" s="136">
        <v>6</v>
      </c>
      <c r="IQ35" s="7"/>
      <c r="IR35" s="7"/>
      <c r="IS35" s="7"/>
      <c r="IT35" s="7"/>
    </row>
    <row r="36" spans="1:254" x14ac:dyDescent="0.25">
      <c r="IQ36" s="7"/>
      <c r="IR36" s="7"/>
      <c r="IS36" s="7"/>
      <c r="IT36" s="7"/>
    </row>
    <row r="37" spans="1:254" x14ac:dyDescent="0.25">
      <c r="IQ37" s="7"/>
      <c r="IR37" s="7"/>
      <c r="IS37" s="7"/>
      <c r="IT37" s="7"/>
    </row>
    <row r="38" spans="1:254" x14ac:dyDescent="0.25">
      <c r="IQ38" s="7"/>
      <c r="IR38" s="7"/>
      <c r="IS38" s="7"/>
      <c r="IT38" s="7"/>
    </row>
    <row r="39" spans="1:254" x14ac:dyDescent="0.25">
      <c r="IQ39" s="7"/>
      <c r="IR39" s="7"/>
      <c r="IS39" s="7"/>
      <c r="IT39" s="7"/>
    </row>
    <row r="40" spans="1:254" x14ac:dyDescent="0.25">
      <c r="IQ40" s="7"/>
      <c r="IR40" s="7"/>
      <c r="IS40" s="7"/>
      <c r="IT40" s="7"/>
    </row>
    <row r="41" spans="1:254" x14ac:dyDescent="0.25">
      <c r="IQ41" s="7"/>
      <c r="IR41" s="7"/>
      <c r="IS41" s="7"/>
      <c r="IT41" s="7"/>
    </row>
    <row r="42" spans="1:254" x14ac:dyDescent="0.25">
      <c r="IQ42" s="7"/>
      <c r="IR42" s="7"/>
      <c r="IS42" s="7"/>
      <c r="IT42" s="7"/>
    </row>
    <row r="43" spans="1:254" x14ac:dyDescent="0.25">
      <c r="IQ43" s="7"/>
      <c r="IR43" s="7"/>
      <c r="IS43" s="7"/>
      <c r="IT43" s="7"/>
    </row>
    <row r="44" spans="1:254" x14ac:dyDescent="0.25">
      <c r="IQ44" s="7"/>
      <c r="IR44" s="7"/>
      <c r="IS44" s="7"/>
      <c r="IT44" s="7"/>
    </row>
    <row r="45" spans="1:254" x14ac:dyDescent="0.25">
      <c r="IQ45" s="7"/>
      <c r="IR45" s="7"/>
      <c r="IS45" s="7"/>
      <c r="IT45" s="7"/>
    </row>
    <row r="46" spans="1:254" x14ac:dyDescent="0.25">
      <c r="IQ46" s="7"/>
      <c r="IR46" s="7"/>
      <c r="IS46" s="7"/>
      <c r="IT46" s="7"/>
    </row>
    <row r="47" spans="1:254" x14ac:dyDescent="0.25">
      <c r="IQ47" s="7"/>
      <c r="IR47" s="7"/>
      <c r="IS47" s="7"/>
      <c r="IT47" s="7"/>
    </row>
    <row r="48" spans="1:254" x14ac:dyDescent="0.25">
      <c r="IQ48" s="7"/>
      <c r="IR48" s="7"/>
      <c r="IS48" s="7"/>
      <c r="IT48" s="7"/>
    </row>
    <row r="49" spans="251:254" x14ac:dyDescent="0.25">
      <c r="IQ49" s="7"/>
      <c r="IR49" s="7"/>
      <c r="IS49" s="7"/>
      <c r="IT49" s="7"/>
    </row>
    <row r="50" spans="251:254" x14ac:dyDescent="0.25">
      <c r="IQ50" s="7"/>
      <c r="IR50" s="7"/>
      <c r="IS50" s="7"/>
      <c r="IT50" s="7"/>
    </row>
    <row r="51" spans="251:254" x14ac:dyDescent="0.25">
      <c r="IQ51" s="7"/>
      <c r="IR51" s="7"/>
      <c r="IS51" s="7"/>
      <c r="IT51" s="7"/>
    </row>
    <row r="52" spans="251:254" x14ac:dyDescent="0.25">
      <c r="IQ52" s="7"/>
      <c r="IR52" s="7"/>
      <c r="IS52" s="7"/>
      <c r="IT52" s="7"/>
    </row>
    <row r="53" spans="251:254" x14ac:dyDescent="0.25">
      <c r="IQ53" s="7"/>
      <c r="IR53" s="7"/>
      <c r="IS53" s="7"/>
      <c r="IT53" s="7"/>
    </row>
    <row r="54" spans="251:254" x14ac:dyDescent="0.25">
      <c r="IQ54" s="7"/>
      <c r="IR54" s="7"/>
      <c r="IS54" s="7"/>
      <c r="IT54" s="7"/>
    </row>
    <row r="55" spans="251:254" x14ac:dyDescent="0.25">
      <c r="IQ55" s="7"/>
      <c r="IR55" s="7"/>
      <c r="IS55" s="7"/>
      <c r="IT55" s="7"/>
    </row>
    <row r="56" spans="251:254" x14ac:dyDescent="0.25">
      <c r="IQ56" s="7"/>
      <c r="IR56" s="7"/>
      <c r="IS56" s="7"/>
      <c r="IT56" s="7"/>
    </row>
    <row r="57" spans="251:254" x14ac:dyDescent="0.25">
      <c r="IQ57" s="7"/>
      <c r="IR57" s="7"/>
      <c r="IS57" s="7"/>
      <c r="IT57" s="7"/>
    </row>
    <row r="58" spans="251:254" x14ac:dyDescent="0.25">
      <c r="IQ58" s="7"/>
      <c r="IR58" s="7"/>
      <c r="IS58" s="7"/>
      <c r="IT58" s="7"/>
    </row>
    <row r="59" spans="251:254" x14ac:dyDescent="0.25">
      <c r="IQ59" s="7"/>
      <c r="IR59" s="7"/>
      <c r="IS59" s="7"/>
      <c r="IT59" s="7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5"/>
  <sheetViews>
    <sheetView zoomScale="55" zoomScaleNormal="55" workbookViewId="0">
      <selection activeCell="D16" sqref="B16:D16"/>
    </sheetView>
  </sheetViews>
  <sheetFormatPr defaultColWidth="8.85546875" defaultRowHeight="15" x14ac:dyDescent="0.25"/>
  <cols>
    <col min="1" max="1" width="6" style="23" customWidth="1"/>
    <col min="2" max="2" width="53.42578125" style="23" customWidth="1"/>
    <col min="3" max="4" width="14" style="23" customWidth="1"/>
    <col min="5" max="254" width="9.7109375" style="6" customWidth="1"/>
    <col min="255" max="16384" width="8.85546875" style="7"/>
  </cols>
  <sheetData>
    <row r="1" spans="1:4" s="8" customFormat="1" ht="14.25" x14ac:dyDescent="0.2">
      <c r="A1" s="263" t="s">
        <v>44</v>
      </c>
      <c r="B1" s="263"/>
      <c r="C1" s="263"/>
      <c r="D1" s="263"/>
    </row>
    <row r="2" spans="1:4" s="8" customFormat="1" ht="14.25" x14ac:dyDescent="0.2">
      <c r="A2" s="263"/>
      <c r="B2" s="263"/>
      <c r="C2" s="263"/>
      <c r="D2" s="263"/>
    </row>
    <row r="3" spans="1:4" s="7" customFormat="1" ht="32.25" thickBot="1" x14ac:dyDescent="0.25">
      <c r="A3" s="29" t="s">
        <v>29</v>
      </c>
      <c r="B3" s="40" t="s">
        <v>4</v>
      </c>
      <c r="C3" s="28" t="s">
        <v>5</v>
      </c>
      <c r="D3" s="28" t="s">
        <v>6</v>
      </c>
    </row>
    <row r="4" spans="1:4" s="7" customFormat="1" ht="14.25" customHeight="1" x14ac:dyDescent="0.2">
      <c r="A4" s="26">
        <v>1</v>
      </c>
      <c r="B4" s="126" t="s">
        <v>32</v>
      </c>
      <c r="C4" s="22">
        <v>26</v>
      </c>
      <c r="D4" s="171">
        <v>12</v>
      </c>
    </row>
    <row r="5" spans="1:4" s="7" customFormat="1" ht="18.75" x14ac:dyDescent="0.2">
      <c r="A5" s="26">
        <v>2</v>
      </c>
      <c r="B5" s="128" t="s">
        <v>56</v>
      </c>
      <c r="C5" s="22">
        <v>44</v>
      </c>
      <c r="D5" s="171">
        <v>5</v>
      </c>
    </row>
    <row r="6" spans="1:4" s="7" customFormat="1" ht="19.5" thickBot="1" x14ac:dyDescent="0.25">
      <c r="A6" s="26">
        <v>3</v>
      </c>
      <c r="B6" s="129" t="s">
        <v>57</v>
      </c>
      <c r="C6" s="22">
        <v>34</v>
      </c>
      <c r="D6" s="171">
        <v>9</v>
      </c>
    </row>
    <row r="7" spans="1:4" s="7" customFormat="1" ht="18.75" x14ac:dyDescent="0.2">
      <c r="A7" s="26">
        <v>4</v>
      </c>
      <c r="B7" s="130" t="s">
        <v>33</v>
      </c>
      <c r="C7" s="22">
        <v>28</v>
      </c>
      <c r="D7" s="171">
        <v>11</v>
      </c>
    </row>
    <row r="8" spans="1:4" s="7" customFormat="1" ht="18.75" x14ac:dyDescent="0.2">
      <c r="A8" s="26">
        <v>5</v>
      </c>
      <c r="B8" s="131" t="s">
        <v>58</v>
      </c>
      <c r="C8" s="22">
        <v>20</v>
      </c>
      <c r="D8" s="171">
        <v>15</v>
      </c>
    </row>
    <row r="9" spans="1:4" s="7" customFormat="1" ht="18.75" x14ac:dyDescent="0.2">
      <c r="A9" s="26">
        <v>6</v>
      </c>
      <c r="B9" s="131" t="s">
        <v>34</v>
      </c>
      <c r="C9" s="22">
        <v>46</v>
      </c>
      <c r="D9" s="171">
        <v>4</v>
      </c>
    </row>
    <row r="10" spans="1:4" s="7" customFormat="1" ht="18.75" x14ac:dyDescent="0.2">
      <c r="A10" s="26">
        <v>7</v>
      </c>
      <c r="B10" s="131" t="s">
        <v>59</v>
      </c>
      <c r="C10" s="22">
        <v>0</v>
      </c>
      <c r="D10" s="171">
        <v>18</v>
      </c>
    </row>
    <row r="11" spans="1:4" s="7" customFormat="1" ht="18.75" x14ac:dyDescent="0.2">
      <c r="A11" s="26">
        <v>8</v>
      </c>
      <c r="B11" s="131" t="s">
        <v>35</v>
      </c>
      <c r="C11" s="22">
        <v>30</v>
      </c>
      <c r="D11" s="171">
        <v>10</v>
      </c>
    </row>
    <row r="12" spans="1:4" s="7" customFormat="1" ht="18.75" x14ac:dyDescent="0.2">
      <c r="A12" s="26">
        <v>9</v>
      </c>
      <c r="B12" s="131" t="s">
        <v>60</v>
      </c>
      <c r="C12" s="22">
        <v>40</v>
      </c>
      <c r="D12" s="171">
        <v>7</v>
      </c>
    </row>
    <row r="13" spans="1:4" s="7" customFormat="1" ht="18.75" x14ac:dyDescent="0.2">
      <c r="A13" s="26">
        <v>10</v>
      </c>
      <c r="B13" s="132" t="s">
        <v>50</v>
      </c>
      <c r="C13" s="179">
        <v>94</v>
      </c>
      <c r="D13" s="180">
        <v>1</v>
      </c>
    </row>
    <row r="14" spans="1:4" s="7" customFormat="1" ht="18.75" x14ac:dyDescent="0.2">
      <c r="A14" s="26">
        <v>11</v>
      </c>
      <c r="B14" s="131" t="s">
        <v>61</v>
      </c>
      <c r="C14" s="22">
        <v>34</v>
      </c>
      <c r="D14" s="171">
        <v>9</v>
      </c>
    </row>
    <row r="15" spans="1:4" s="7" customFormat="1" ht="18.75" x14ac:dyDescent="0.2">
      <c r="A15" s="26">
        <v>12</v>
      </c>
      <c r="B15" s="131" t="s">
        <v>36</v>
      </c>
      <c r="C15" s="22">
        <v>22</v>
      </c>
      <c r="D15" s="171">
        <v>14</v>
      </c>
    </row>
    <row r="16" spans="1:4" s="7" customFormat="1" ht="18.75" x14ac:dyDescent="0.2">
      <c r="A16" s="26">
        <v>13</v>
      </c>
      <c r="B16" s="132" t="s">
        <v>62</v>
      </c>
      <c r="C16" s="179">
        <v>58</v>
      </c>
      <c r="D16" s="180">
        <v>3</v>
      </c>
    </row>
    <row r="17" spans="1:254" ht="18.75" x14ac:dyDescent="0.2">
      <c r="A17" s="26">
        <v>14</v>
      </c>
      <c r="B17" s="131" t="s">
        <v>37</v>
      </c>
      <c r="C17" s="22">
        <v>34</v>
      </c>
      <c r="D17" s="171">
        <v>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18.75" x14ac:dyDescent="0.2">
      <c r="A18" s="26">
        <v>15</v>
      </c>
      <c r="B18" s="131" t="s">
        <v>63</v>
      </c>
      <c r="C18" s="22">
        <v>24</v>
      </c>
      <c r="D18" s="171">
        <v>13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ht="18.75" x14ac:dyDescent="0.2">
      <c r="A19" s="26">
        <v>16</v>
      </c>
      <c r="B19" s="131" t="s">
        <v>64</v>
      </c>
      <c r="C19" s="22">
        <v>14</v>
      </c>
      <c r="D19" s="171">
        <v>17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18.75" x14ac:dyDescent="0.2">
      <c r="A20" s="26">
        <v>17</v>
      </c>
      <c r="B20" s="131" t="s">
        <v>65</v>
      </c>
      <c r="C20" s="22">
        <v>36</v>
      </c>
      <c r="D20" s="171">
        <v>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ht="18.75" x14ac:dyDescent="0.2">
      <c r="A21" s="26">
        <v>18</v>
      </c>
      <c r="B21" s="131" t="s">
        <v>38</v>
      </c>
      <c r="C21" s="22">
        <v>34</v>
      </c>
      <c r="D21" s="171">
        <v>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ht="18.75" x14ac:dyDescent="0.2">
      <c r="A22" s="26">
        <v>19</v>
      </c>
      <c r="B22" s="131" t="s">
        <v>66</v>
      </c>
      <c r="C22" s="22">
        <v>42</v>
      </c>
      <c r="D22" s="171">
        <v>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18.75" x14ac:dyDescent="0.2">
      <c r="A23" s="26">
        <v>20</v>
      </c>
      <c r="B23" s="131" t="s">
        <v>39</v>
      </c>
      <c r="C23" s="22">
        <v>42</v>
      </c>
      <c r="D23" s="171">
        <v>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18.75" x14ac:dyDescent="0.2">
      <c r="A24" s="26">
        <v>21</v>
      </c>
      <c r="B24" s="131" t="s">
        <v>67</v>
      </c>
      <c r="C24" s="22">
        <v>30</v>
      </c>
      <c r="D24" s="171">
        <v>10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18.75" x14ac:dyDescent="0.2">
      <c r="A25" s="26">
        <v>22</v>
      </c>
      <c r="B25" s="131" t="s">
        <v>51</v>
      </c>
      <c r="C25" s="22">
        <v>24</v>
      </c>
      <c r="D25" s="171">
        <v>13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18.75" x14ac:dyDescent="0.2">
      <c r="A26" s="26">
        <v>23</v>
      </c>
      <c r="B26" s="131" t="s">
        <v>48</v>
      </c>
      <c r="C26" s="22">
        <v>20</v>
      </c>
      <c r="D26" s="171">
        <v>15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18.75" x14ac:dyDescent="0.2">
      <c r="A27" s="26">
        <v>24</v>
      </c>
      <c r="B27" s="131" t="s">
        <v>40</v>
      </c>
      <c r="C27" s="22">
        <v>28</v>
      </c>
      <c r="D27" s="171">
        <v>11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x14ac:dyDescent="0.2">
      <c r="A28" s="26">
        <v>25</v>
      </c>
      <c r="B28" s="131" t="s">
        <v>49</v>
      </c>
      <c r="C28" s="22">
        <v>0</v>
      </c>
      <c r="D28" s="22">
        <v>18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x14ac:dyDescent="0.2">
      <c r="A29" s="26">
        <v>26</v>
      </c>
      <c r="B29" s="131" t="s">
        <v>68</v>
      </c>
      <c r="C29" s="22">
        <v>40</v>
      </c>
      <c r="D29" s="22">
        <v>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x14ac:dyDescent="0.2">
      <c r="A30" s="26">
        <v>27</v>
      </c>
      <c r="B30" s="131" t="s">
        <v>41</v>
      </c>
      <c r="C30" s="22">
        <v>18</v>
      </c>
      <c r="D30" s="22">
        <v>16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x14ac:dyDescent="0.2">
      <c r="A31" s="26">
        <v>28</v>
      </c>
      <c r="B31" s="131" t="s">
        <v>69</v>
      </c>
      <c r="C31" s="22">
        <v>22</v>
      </c>
      <c r="D31" s="22">
        <v>14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x14ac:dyDescent="0.2">
      <c r="A32" s="26">
        <v>29</v>
      </c>
      <c r="B32" s="131" t="s">
        <v>42</v>
      </c>
      <c r="C32" s="22">
        <v>34</v>
      </c>
      <c r="D32" s="22">
        <v>9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x14ac:dyDescent="0.2">
      <c r="A33" s="26">
        <v>30</v>
      </c>
      <c r="B33" s="132" t="s">
        <v>43</v>
      </c>
      <c r="C33" s="179">
        <v>64</v>
      </c>
      <c r="D33" s="179">
        <v>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x14ac:dyDescent="0.2">
      <c r="A34" s="22">
        <v>31</v>
      </c>
      <c r="B34" s="170" t="s">
        <v>70</v>
      </c>
      <c r="C34" s="22">
        <v>0</v>
      </c>
      <c r="D34" s="22">
        <v>18</v>
      </c>
    </row>
    <row r="35" spans="1:254" x14ac:dyDescent="0.2">
      <c r="A35" s="22">
        <v>32</v>
      </c>
      <c r="B35" s="170" t="s">
        <v>71</v>
      </c>
      <c r="C35" s="22">
        <v>40</v>
      </c>
      <c r="D35" s="22">
        <v>7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55" zoomScaleNormal="55" workbookViewId="0">
      <selection activeCell="A3" sqref="A3"/>
    </sheetView>
  </sheetViews>
  <sheetFormatPr defaultRowHeight="12.75" x14ac:dyDescent="0.2"/>
  <cols>
    <col min="1" max="1" width="6" customWidth="1"/>
    <col min="2" max="2" width="53.42578125" customWidth="1"/>
    <col min="3" max="4" width="14" customWidth="1"/>
  </cols>
  <sheetData>
    <row r="1" spans="1:4" x14ac:dyDescent="0.2">
      <c r="A1" s="263" t="s">
        <v>149</v>
      </c>
      <c r="B1" s="263"/>
      <c r="C1" s="263"/>
      <c r="D1" s="263"/>
    </row>
    <row r="2" spans="1:4" x14ac:dyDescent="0.2">
      <c r="A2" s="263"/>
      <c r="B2" s="263"/>
      <c r="C2" s="263"/>
      <c r="D2" s="263"/>
    </row>
    <row r="3" spans="1:4" ht="32.25" thickBot="1" x14ac:dyDescent="0.25">
      <c r="A3" s="62" t="s">
        <v>29</v>
      </c>
      <c r="B3" s="60" t="s">
        <v>4</v>
      </c>
      <c r="C3" s="60" t="s">
        <v>5</v>
      </c>
      <c r="D3" s="60" t="s">
        <v>6</v>
      </c>
    </row>
    <row r="4" spans="1:4" ht="18.75" x14ac:dyDescent="0.3">
      <c r="A4" s="26">
        <v>1</v>
      </c>
      <c r="B4" s="196" t="s">
        <v>32</v>
      </c>
      <c r="C4" s="194">
        <v>11</v>
      </c>
      <c r="D4" s="195">
        <v>3</v>
      </c>
    </row>
    <row r="5" spans="1:4" ht="18.75" x14ac:dyDescent="0.3">
      <c r="A5" s="26">
        <v>2</v>
      </c>
      <c r="B5" s="128" t="s">
        <v>56</v>
      </c>
      <c r="C5" s="192">
        <v>0</v>
      </c>
      <c r="D5" s="193">
        <v>23</v>
      </c>
    </row>
    <row r="6" spans="1:4" ht="19.5" thickBot="1" x14ac:dyDescent="0.35">
      <c r="A6" s="26">
        <v>3</v>
      </c>
      <c r="B6" s="129" t="s">
        <v>57</v>
      </c>
      <c r="C6" s="192">
        <v>38</v>
      </c>
      <c r="D6" s="193">
        <v>17</v>
      </c>
    </row>
    <row r="7" spans="1:4" ht="18.75" x14ac:dyDescent="0.3">
      <c r="A7" s="26">
        <v>4</v>
      </c>
      <c r="B7" s="130" t="s">
        <v>33</v>
      </c>
      <c r="C7" s="192">
        <v>17</v>
      </c>
      <c r="D7" s="193">
        <v>7</v>
      </c>
    </row>
    <row r="8" spans="1:4" ht="18.75" x14ac:dyDescent="0.3">
      <c r="A8" s="26">
        <v>5</v>
      </c>
      <c r="B8" s="132" t="s">
        <v>58</v>
      </c>
      <c r="C8" s="194">
        <v>7</v>
      </c>
      <c r="D8" s="195">
        <v>2</v>
      </c>
    </row>
    <row r="9" spans="1:4" ht="18.75" x14ac:dyDescent="0.3">
      <c r="A9" s="26">
        <v>6</v>
      </c>
      <c r="B9" s="131" t="s">
        <v>34</v>
      </c>
      <c r="C9" s="192">
        <v>14</v>
      </c>
      <c r="D9" s="193">
        <v>5</v>
      </c>
    </row>
    <row r="10" spans="1:4" ht="18.75" x14ac:dyDescent="0.3">
      <c r="A10" s="26">
        <v>7</v>
      </c>
      <c r="B10" s="131" t="s">
        <v>59</v>
      </c>
      <c r="C10" s="192">
        <v>35</v>
      </c>
      <c r="D10" s="193">
        <v>15</v>
      </c>
    </row>
    <row r="11" spans="1:4" ht="18.75" x14ac:dyDescent="0.3">
      <c r="A11" s="26">
        <v>8</v>
      </c>
      <c r="B11" s="131" t="s">
        <v>35</v>
      </c>
      <c r="C11" s="192">
        <v>35</v>
      </c>
      <c r="D11" s="193">
        <v>15</v>
      </c>
    </row>
    <row r="12" spans="1:4" ht="18.75" x14ac:dyDescent="0.3">
      <c r="A12" s="26">
        <v>9</v>
      </c>
      <c r="B12" s="131" t="s">
        <v>60</v>
      </c>
      <c r="C12" s="192">
        <v>26</v>
      </c>
      <c r="D12" s="193">
        <v>11</v>
      </c>
    </row>
    <row r="13" spans="1:4" ht="18.75" x14ac:dyDescent="0.3">
      <c r="A13" s="26">
        <v>10</v>
      </c>
      <c r="B13" s="132" t="s">
        <v>50</v>
      </c>
      <c r="C13" s="194">
        <v>3</v>
      </c>
      <c r="D13" s="195">
        <v>1</v>
      </c>
    </row>
    <row r="14" spans="1:4" ht="18.75" x14ac:dyDescent="0.3">
      <c r="A14" s="26">
        <v>11</v>
      </c>
      <c r="B14" s="131" t="s">
        <v>61</v>
      </c>
      <c r="C14" s="192">
        <v>14</v>
      </c>
      <c r="D14" s="193">
        <v>5</v>
      </c>
    </row>
    <row r="15" spans="1:4" ht="18.75" x14ac:dyDescent="0.3">
      <c r="A15" s="26">
        <v>12</v>
      </c>
      <c r="B15" s="131" t="s">
        <v>36</v>
      </c>
      <c r="C15" s="192">
        <v>28</v>
      </c>
      <c r="D15" s="193">
        <v>13</v>
      </c>
    </row>
    <row r="16" spans="1:4" ht="18.75" x14ac:dyDescent="0.3">
      <c r="A16" s="26">
        <v>13</v>
      </c>
      <c r="B16" s="131" t="s">
        <v>62</v>
      </c>
      <c r="C16" s="192">
        <v>15</v>
      </c>
      <c r="D16" s="193">
        <v>6</v>
      </c>
    </row>
    <row r="17" spans="1:4" ht="18.75" x14ac:dyDescent="0.3">
      <c r="A17" s="26">
        <v>14</v>
      </c>
      <c r="B17" s="131" t="s">
        <v>37</v>
      </c>
      <c r="C17" s="192">
        <v>19</v>
      </c>
      <c r="D17" s="193">
        <v>8</v>
      </c>
    </row>
    <row r="18" spans="1:4" ht="18.75" x14ac:dyDescent="0.3">
      <c r="A18" s="26">
        <v>15</v>
      </c>
      <c r="B18" s="131" t="s">
        <v>63</v>
      </c>
      <c r="C18" s="192">
        <v>35</v>
      </c>
      <c r="D18" s="193">
        <v>15</v>
      </c>
    </row>
    <row r="19" spans="1:4" ht="18.75" x14ac:dyDescent="0.3">
      <c r="A19" s="26">
        <v>16</v>
      </c>
      <c r="B19" s="131" t="s">
        <v>64</v>
      </c>
      <c r="C19" s="192">
        <v>27</v>
      </c>
      <c r="D19" s="193">
        <v>12</v>
      </c>
    </row>
    <row r="20" spans="1:4" ht="18.75" x14ac:dyDescent="0.3">
      <c r="A20" s="26">
        <v>17</v>
      </c>
      <c r="B20" s="131" t="s">
        <v>65</v>
      </c>
      <c r="C20" s="192">
        <v>25</v>
      </c>
      <c r="D20" s="193">
        <v>10</v>
      </c>
    </row>
    <row r="21" spans="1:4" ht="18.75" x14ac:dyDescent="0.3">
      <c r="A21" s="26">
        <v>18</v>
      </c>
      <c r="B21" s="131" t="s">
        <v>38</v>
      </c>
      <c r="C21" s="192">
        <v>48</v>
      </c>
      <c r="D21" s="193">
        <v>20</v>
      </c>
    </row>
    <row r="22" spans="1:4" ht="18.75" x14ac:dyDescent="0.3">
      <c r="A22" s="26">
        <v>19</v>
      </c>
      <c r="B22" s="131" t="s">
        <v>66</v>
      </c>
      <c r="C22" s="192">
        <v>36</v>
      </c>
      <c r="D22" s="193">
        <v>16</v>
      </c>
    </row>
    <row r="23" spans="1:4" ht="18.75" x14ac:dyDescent="0.3">
      <c r="A23" s="26">
        <v>20</v>
      </c>
      <c r="B23" s="131" t="s">
        <v>39</v>
      </c>
      <c r="C23" s="192">
        <v>30</v>
      </c>
      <c r="D23" s="193">
        <v>14</v>
      </c>
    </row>
    <row r="24" spans="1:4" ht="18.75" x14ac:dyDescent="0.3">
      <c r="A24" s="26">
        <v>21</v>
      </c>
      <c r="B24" s="131" t="s">
        <v>67</v>
      </c>
      <c r="C24" s="192">
        <v>46</v>
      </c>
      <c r="D24" s="193">
        <v>19</v>
      </c>
    </row>
    <row r="25" spans="1:4" ht="18.75" x14ac:dyDescent="0.3">
      <c r="A25" s="26">
        <v>22</v>
      </c>
      <c r="B25" s="131" t="s">
        <v>51</v>
      </c>
      <c r="C25" s="192">
        <v>58</v>
      </c>
      <c r="D25" s="193">
        <v>22</v>
      </c>
    </row>
    <row r="26" spans="1:4" ht="18.75" x14ac:dyDescent="0.3">
      <c r="A26" s="26">
        <v>23</v>
      </c>
      <c r="B26" s="131" t="s">
        <v>48</v>
      </c>
      <c r="C26" s="192">
        <v>30</v>
      </c>
      <c r="D26" s="193">
        <v>14</v>
      </c>
    </row>
    <row r="27" spans="1:4" ht="18.75" x14ac:dyDescent="0.3">
      <c r="A27" s="26">
        <v>24</v>
      </c>
      <c r="B27" s="131" t="s">
        <v>40</v>
      </c>
      <c r="C27" s="192">
        <v>13</v>
      </c>
      <c r="D27" s="193">
        <v>4</v>
      </c>
    </row>
    <row r="28" spans="1:4" ht="15.75" x14ac:dyDescent="0.25">
      <c r="A28" s="26">
        <v>25</v>
      </c>
      <c r="B28" s="131" t="s">
        <v>49</v>
      </c>
      <c r="C28" s="192">
        <v>0</v>
      </c>
      <c r="D28" s="192">
        <v>23</v>
      </c>
    </row>
    <row r="29" spans="1:4" ht="15.75" x14ac:dyDescent="0.25">
      <c r="A29" s="26">
        <v>26</v>
      </c>
      <c r="B29" s="131" t="s">
        <v>68</v>
      </c>
      <c r="C29" s="192">
        <v>35</v>
      </c>
      <c r="D29" s="192">
        <v>15</v>
      </c>
    </row>
    <row r="30" spans="1:4" ht="15.75" x14ac:dyDescent="0.25">
      <c r="A30" s="26">
        <v>27</v>
      </c>
      <c r="B30" s="131" t="s">
        <v>41</v>
      </c>
      <c r="C30" s="192">
        <v>40</v>
      </c>
      <c r="D30" s="192">
        <v>18</v>
      </c>
    </row>
    <row r="31" spans="1:4" ht="15.75" x14ac:dyDescent="0.25">
      <c r="A31" s="26">
        <v>28</v>
      </c>
      <c r="B31" s="131" t="s">
        <v>69</v>
      </c>
      <c r="C31" s="192">
        <v>27</v>
      </c>
      <c r="D31" s="192">
        <v>12</v>
      </c>
    </row>
    <row r="32" spans="1:4" ht="15.75" x14ac:dyDescent="0.25">
      <c r="A32" s="160">
        <v>29</v>
      </c>
      <c r="B32" s="131" t="s">
        <v>42</v>
      </c>
      <c r="C32" s="192">
        <v>51</v>
      </c>
      <c r="D32" s="192">
        <v>21</v>
      </c>
    </row>
    <row r="33" spans="1:4" ht="15.75" x14ac:dyDescent="0.25">
      <c r="A33" s="160">
        <v>30</v>
      </c>
      <c r="B33" s="131" t="s">
        <v>43</v>
      </c>
      <c r="C33" s="192">
        <v>22</v>
      </c>
      <c r="D33" s="192">
        <v>9</v>
      </c>
    </row>
    <row r="34" spans="1:4" ht="15.75" x14ac:dyDescent="0.25">
      <c r="A34" s="22">
        <v>31</v>
      </c>
      <c r="B34" s="131" t="s">
        <v>70</v>
      </c>
      <c r="C34" s="192">
        <v>26</v>
      </c>
      <c r="D34" s="192">
        <v>11</v>
      </c>
    </row>
    <row r="35" spans="1:4" ht="15.75" x14ac:dyDescent="0.25">
      <c r="A35" s="22">
        <v>32</v>
      </c>
      <c r="B35" s="131" t="s">
        <v>71</v>
      </c>
      <c r="C35" s="192">
        <v>0</v>
      </c>
      <c r="D35" s="192">
        <v>23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4"/>
  <sheetViews>
    <sheetView topLeftCell="A7" zoomScale="70" zoomScaleNormal="70" zoomScalePageLayoutView="60" workbookViewId="0">
      <selection activeCell="D3" sqref="D3:D34"/>
    </sheetView>
  </sheetViews>
  <sheetFormatPr defaultColWidth="8.85546875" defaultRowHeight="12.75" x14ac:dyDescent="0.2"/>
  <cols>
    <col min="1" max="1" width="6.140625" style="1" customWidth="1"/>
    <col min="2" max="2" width="53.42578125" style="4" customWidth="1"/>
    <col min="3" max="3" width="12.7109375" style="9" customWidth="1"/>
    <col min="4" max="4" width="10.42578125" style="15" customWidth="1"/>
    <col min="5" max="255" width="9.7109375" style="4" customWidth="1"/>
    <col min="256" max="16384" width="8.85546875" style="1"/>
  </cols>
  <sheetData>
    <row r="1" spans="1:4" ht="15.75" x14ac:dyDescent="0.25">
      <c r="A1" s="58"/>
      <c r="B1" s="265" t="s">
        <v>7</v>
      </c>
      <c r="C1" s="265"/>
      <c r="D1" s="265"/>
    </row>
    <row r="2" spans="1:4" ht="19.5" customHeight="1" x14ac:dyDescent="0.2">
      <c r="A2" s="56" t="s">
        <v>29</v>
      </c>
      <c r="B2" s="56" t="s">
        <v>28</v>
      </c>
      <c r="C2" s="56" t="s">
        <v>5</v>
      </c>
      <c r="D2" s="56" t="s">
        <v>6</v>
      </c>
    </row>
    <row r="3" spans="1:4" ht="14.25" customHeight="1" x14ac:dyDescent="0.2">
      <c r="A3" s="197">
        <v>1</v>
      </c>
      <c r="B3" s="198" t="s">
        <v>32</v>
      </c>
      <c r="C3" s="201">
        <v>84</v>
      </c>
      <c r="D3" s="202">
        <v>4</v>
      </c>
    </row>
    <row r="4" spans="1:4" ht="14.25" customHeight="1" x14ac:dyDescent="0.2">
      <c r="A4" s="197">
        <v>2</v>
      </c>
      <c r="B4" s="198" t="s">
        <v>56</v>
      </c>
      <c r="C4" s="201">
        <v>183</v>
      </c>
      <c r="D4" s="202">
        <v>25</v>
      </c>
    </row>
    <row r="5" spans="1:4" ht="14.25" customHeight="1" x14ac:dyDescent="0.2">
      <c r="A5" s="197">
        <v>3</v>
      </c>
      <c r="B5" s="198" t="s">
        <v>57</v>
      </c>
      <c r="C5" s="201">
        <v>202</v>
      </c>
      <c r="D5" s="202">
        <v>27</v>
      </c>
    </row>
    <row r="6" spans="1:4" ht="14.25" customHeight="1" x14ac:dyDescent="0.2">
      <c r="A6" s="197">
        <v>4</v>
      </c>
      <c r="B6" s="198" t="s">
        <v>33</v>
      </c>
      <c r="C6" s="201">
        <v>109</v>
      </c>
      <c r="D6" s="202">
        <v>8</v>
      </c>
    </row>
    <row r="7" spans="1:4" ht="14.25" customHeight="1" x14ac:dyDescent="0.2">
      <c r="A7" s="197">
        <v>5</v>
      </c>
      <c r="B7" s="198" t="s">
        <v>58</v>
      </c>
      <c r="C7" s="201">
        <v>187</v>
      </c>
      <c r="D7" s="202">
        <v>26</v>
      </c>
    </row>
    <row r="8" spans="1:4" ht="14.25" customHeight="1" x14ac:dyDescent="0.2">
      <c r="A8" s="197">
        <v>6</v>
      </c>
      <c r="B8" s="198" t="s">
        <v>34</v>
      </c>
      <c r="C8" s="201">
        <v>156</v>
      </c>
      <c r="D8" s="202">
        <v>17</v>
      </c>
    </row>
    <row r="9" spans="1:4" ht="14.25" customHeight="1" x14ac:dyDescent="0.2">
      <c r="A9" s="197">
        <v>7</v>
      </c>
      <c r="B9" s="198" t="s">
        <v>59</v>
      </c>
      <c r="C9" s="201">
        <v>157</v>
      </c>
      <c r="D9" s="202">
        <v>18</v>
      </c>
    </row>
    <row r="10" spans="1:4" ht="14.25" customHeight="1" x14ac:dyDescent="0.2">
      <c r="A10" s="197">
        <v>8</v>
      </c>
      <c r="B10" s="198" t="s">
        <v>35</v>
      </c>
      <c r="C10" s="201">
        <v>100</v>
      </c>
      <c r="D10" s="202">
        <v>7</v>
      </c>
    </row>
    <row r="11" spans="1:4" ht="14.25" customHeight="1" x14ac:dyDescent="0.2">
      <c r="A11" s="197">
        <v>9</v>
      </c>
      <c r="B11" s="198" t="s">
        <v>60</v>
      </c>
      <c r="C11" s="201">
        <v>138</v>
      </c>
      <c r="D11" s="202">
        <v>14</v>
      </c>
    </row>
    <row r="12" spans="1:4" ht="14.25" customHeight="1" x14ac:dyDescent="0.2">
      <c r="A12" s="197">
        <v>10</v>
      </c>
      <c r="B12" s="198" t="s">
        <v>50</v>
      </c>
      <c r="C12" s="201">
        <v>85</v>
      </c>
      <c r="D12" s="202">
        <v>5</v>
      </c>
    </row>
    <row r="13" spans="1:4" ht="14.25" customHeight="1" x14ac:dyDescent="0.2">
      <c r="A13" s="197">
        <v>11</v>
      </c>
      <c r="B13" s="198" t="s">
        <v>61</v>
      </c>
      <c r="C13" s="201">
        <v>111</v>
      </c>
      <c r="D13" s="202">
        <v>9</v>
      </c>
    </row>
    <row r="14" spans="1:4" ht="14.25" customHeight="1" x14ac:dyDescent="0.2">
      <c r="A14" s="197">
        <v>12</v>
      </c>
      <c r="B14" s="198" t="s">
        <v>36</v>
      </c>
      <c r="C14" s="201">
        <v>113</v>
      </c>
      <c r="D14" s="202">
        <v>10</v>
      </c>
    </row>
    <row r="15" spans="1:4" ht="14.25" customHeight="1" x14ac:dyDescent="0.2">
      <c r="A15" s="197">
        <v>13</v>
      </c>
      <c r="B15" s="198" t="s">
        <v>62</v>
      </c>
      <c r="C15" s="201">
        <v>68</v>
      </c>
      <c r="D15" s="202">
        <v>2</v>
      </c>
    </row>
    <row r="16" spans="1:4" ht="14.25" customHeight="1" x14ac:dyDescent="0.2">
      <c r="A16" s="197">
        <v>14</v>
      </c>
      <c r="B16" s="198" t="s">
        <v>37</v>
      </c>
      <c r="C16" s="201">
        <v>135</v>
      </c>
      <c r="D16" s="202">
        <v>13</v>
      </c>
    </row>
    <row r="17" spans="1:4" ht="14.25" customHeight="1" x14ac:dyDescent="0.2">
      <c r="A17" s="197">
        <v>15</v>
      </c>
      <c r="B17" s="198" t="s">
        <v>63</v>
      </c>
      <c r="C17" s="201">
        <v>174</v>
      </c>
      <c r="D17" s="202">
        <v>22</v>
      </c>
    </row>
    <row r="18" spans="1:4" ht="14.25" customHeight="1" x14ac:dyDescent="0.2">
      <c r="A18" s="197">
        <v>16</v>
      </c>
      <c r="B18" s="198" t="s">
        <v>64</v>
      </c>
      <c r="C18" s="201">
        <v>175</v>
      </c>
      <c r="D18" s="202">
        <v>23</v>
      </c>
    </row>
    <row r="19" spans="1:4" ht="14.25" customHeight="1" x14ac:dyDescent="0.2">
      <c r="A19" s="197">
        <v>17</v>
      </c>
      <c r="B19" s="198" t="s">
        <v>65</v>
      </c>
      <c r="C19" s="201">
        <v>160</v>
      </c>
      <c r="D19" s="202">
        <v>19</v>
      </c>
    </row>
    <row r="20" spans="1:4" ht="14.25" customHeight="1" x14ac:dyDescent="0.2">
      <c r="A20" s="197">
        <v>18</v>
      </c>
      <c r="B20" s="198" t="s">
        <v>38</v>
      </c>
      <c r="C20" s="201">
        <v>213</v>
      </c>
      <c r="D20" s="202">
        <v>30</v>
      </c>
    </row>
    <row r="21" spans="1:4" ht="14.25" customHeight="1" x14ac:dyDescent="0.2">
      <c r="A21" s="197">
        <v>19</v>
      </c>
      <c r="B21" s="198" t="s">
        <v>66</v>
      </c>
      <c r="C21" s="201">
        <v>173</v>
      </c>
      <c r="D21" s="202">
        <v>21</v>
      </c>
    </row>
    <row r="22" spans="1:4" ht="14.25" customHeight="1" x14ac:dyDescent="0.2">
      <c r="A22" s="197">
        <v>20</v>
      </c>
      <c r="B22" s="198" t="s">
        <v>39</v>
      </c>
      <c r="C22" s="201">
        <v>154</v>
      </c>
      <c r="D22" s="202">
        <v>16</v>
      </c>
    </row>
    <row r="23" spans="1:4" ht="14.25" customHeight="1" x14ac:dyDescent="0.2">
      <c r="A23" s="197">
        <v>21</v>
      </c>
      <c r="B23" s="198" t="s">
        <v>67</v>
      </c>
      <c r="C23" s="201">
        <v>227</v>
      </c>
      <c r="D23" s="202">
        <v>31</v>
      </c>
    </row>
    <row r="24" spans="1:4" ht="14.25" customHeight="1" x14ac:dyDescent="0.2">
      <c r="A24" s="197">
        <v>22</v>
      </c>
      <c r="B24" s="198" t="s">
        <v>51</v>
      </c>
      <c r="C24" s="201">
        <v>208</v>
      </c>
      <c r="D24" s="202">
        <v>29</v>
      </c>
    </row>
    <row r="25" spans="1:4" ht="14.25" customHeight="1" x14ac:dyDescent="0.2">
      <c r="A25" s="197">
        <v>23</v>
      </c>
      <c r="B25" s="198" t="s">
        <v>48</v>
      </c>
      <c r="C25" s="201">
        <v>95</v>
      </c>
      <c r="D25" s="202">
        <v>6</v>
      </c>
    </row>
    <row r="26" spans="1:4" ht="14.25" customHeight="1" x14ac:dyDescent="0.2">
      <c r="A26" s="197">
        <v>24</v>
      </c>
      <c r="B26" s="198" t="s">
        <v>40</v>
      </c>
      <c r="C26" s="201">
        <v>78</v>
      </c>
      <c r="D26" s="202">
        <v>3</v>
      </c>
    </row>
    <row r="27" spans="1:4" x14ac:dyDescent="0.2">
      <c r="A27" s="197">
        <v>25</v>
      </c>
      <c r="B27" s="198" t="s">
        <v>49</v>
      </c>
      <c r="C27" s="201">
        <v>166</v>
      </c>
      <c r="D27" s="200">
        <v>20</v>
      </c>
    </row>
    <row r="28" spans="1:4" x14ac:dyDescent="0.2">
      <c r="A28" s="197">
        <v>26</v>
      </c>
      <c r="B28" s="198" t="s">
        <v>68</v>
      </c>
      <c r="C28" s="201">
        <v>180</v>
      </c>
      <c r="D28" s="200">
        <v>24</v>
      </c>
    </row>
    <row r="29" spans="1:4" x14ac:dyDescent="0.2">
      <c r="A29" s="197">
        <v>27</v>
      </c>
      <c r="B29" s="198" t="s">
        <v>41</v>
      </c>
      <c r="C29" s="201">
        <v>150</v>
      </c>
      <c r="D29" s="200">
        <v>15</v>
      </c>
    </row>
    <row r="30" spans="1:4" x14ac:dyDescent="0.2">
      <c r="A30" s="197">
        <v>28</v>
      </c>
      <c r="B30" s="198" t="s">
        <v>69</v>
      </c>
      <c r="C30" s="201">
        <v>125</v>
      </c>
      <c r="D30" s="200">
        <v>12</v>
      </c>
    </row>
    <row r="31" spans="1:4" x14ac:dyDescent="0.2">
      <c r="A31" s="197">
        <v>29</v>
      </c>
      <c r="B31" s="198" t="s">
        <v>42</v>
      </c>
      <c r="C31" s="201">
        <v>206</v>
      </c>
      <c r="D31" s="200">
        <v>28</v>
      </c>
    </row>
    <row r="32" spans="1:4" x14ac:dyDescent="0.2">
      <c r="A32" s="197">
        <v>30</v>
      </c>
      <c r="B32" s="198" t="s">
        <v>43</v>
      </c>
      <c r="C32" s="199">
        <v>49</v>
      </c>
      <c r="D32" s="200">
        <v>1</v>
      </c>
    </row>
    <row r="33" spans="1:4" x14ac:dyDescent="0.2">
      <c r="A33" s="197">
        <v>31</v>
      </c>
      <c r="B33" s="198" t="s">
        <v>70</v>
      </c>
      <c r="C33" s="199">
        <v>233</v>
      </c>
      <c r="D33" s="200">
        <v>32</v>
      </c>
    </row>
    <row r="34" spans="1:4" x14ac:dyDescent="0.2">
      <c r="A34" s="197">
        <v>32</v>
      </c>
      <c r="B34" s="198" t="s">
        <v>71</v>
      </c>
      <c r="C34" s="199">
        <v>122</v>
      </c>
      <c r="D34" s="200">
        <v>11</v>
      </c>
    </row>
  </sheetData>
  <autoFilter ref="A2:D2">
    <sortState ref="A3:D34">
      <sortCondition ref="A2"/>
    </sortState>
  </autoFilter>
  <mergeCells count="1">
    <mergeCell ref="B1:D1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opLeftCell="A22" zoomScale="115" zoomScaleNormal="115" zoomScalePageLayoutView="60" workbookViewId="0">
      <selection activeCell="D3" sqref="D3:E34"/>
    </sheetView>
  </sheetViews>
  <sheetFormatPr defaultColWidth="10.28515625" defaultRowHeight="21.75" customHeight="1" x14ac:dyDescent="0.2"/>
  <cols>
    <col min="1" max="1" width="4.42578125" style="2" customWidth="1"/>
    <col min="2" max="2" width="49.28515625" style="2" customWidth="1"/>
    <col min="3" max="3" width="10" style="2" customWidth="1"/>
    <col min="4" max="4" width="11.5703125" style="2" customWidth="1"/>
    <col min="5" max="5" width="8" style="2" customWidth="1"/>
    <col min="6" max="6" width="10.28515625" style="2" customWidth="1"/>
    <col min="7" max="7" width="27.28515625" style="17" customWidth="1"/>
    <col min="8" max="10" width="10.28515625" style="17" customWidth="1"/>
    <col min="11" max="16384" width="10.28515625" style="2"/>
  </cols>
  <sheetData>
    <row r="1" spans="1:9" ht="21" customHeight="1" x14ac:dyDescent="0.2">
      <c r="A1" s="253" t="s">
        <v>20</v>
      </c>
      <c r="B1" s="253"/>
      <c r="C1" s="253"/>
      <c r="D1" s="253"/>
      <c r="E1" s="254"/>
    </row>
    <row r="2" spans="1:9" ht="31.5" customHeight="1" thickBot="1" x14ac:dyDescent="0.25">
      <c r="A2" s="29" t="s">
        <v>29</v>
      </c>
      <c r="B2" s="28" t="s">
        <v>28</v>
      </c>
      <c r="C2" s="33" t="s">
        <v>46</v>
      </c>
      <c r="D2" s="28" t="s">
        <v>47</v>
      </c>
      <c r="E2" s="28" t="s">
        <v>6</v>
      </c>
    </row>
    <row r="3" spans="1:9" ht="15" customHeight="1" x14ac:dyDescent="0.2">
      <c r="A3" s="26">
        <v>1</v>
      </c>
      <c r="B3" s="67" t="s">
        <v>32</v>
      </c>
      <c r="C3" s="71" t="str">
        <f>IMSUM('[2]Личный зачёт общий'!M5:M10)</f>
        <v>263,96</v>
      </c>
      <c r="D3" s="72" t="str">
        <f>IMSUM('[2]Личный зачёт общий'!N2:N7)</f>
        <v>88</v>
      </c>
      <c r="E3" s="175">
        <v>6</v>
      </c>
      <c r="G3" s="18"/>
      <c r="H3" s="18"/>
      <c r="I3" s="18"/>
    </row>
    <row r="4" spans="1:9" ht="15" customHeight="1" x14ac:dyDescent="0.25">
      <c r="A4" s="26">
        <v>2</v>
      </c>
      <c r="B4" s="67" t="s">
        <v>56</v>
      </c>
      <c r="C4" s="72" t="str">
        <f>IMSUM('[2]Личный зачёт общий'!M11:M16)</f>
        <v>349,6</v>
      </c>
      <c r="D4" s="72" t="str">
        <f>IMSUM('[2]Личный зачёт общий'!N8:N13)</f>
        <v>68</v>
      </c>
      <c r="E4" s="176">
        <v>13</v>
      </c>
      <c r="G4" s="18"/>
      <c r="H4" s="18"/>
      <c r="I4" s="18"/>
    </row>
    <row r="5" spans="1:9" ht="15" customHeight="1" thickBot="1" x14ac:dyDescent="0.3">
      <c r="A5" s="26">
        <v>3</v>
      </c>
      <c r="B5" s="67" t="s">
        <v>57</v>
      </c>
      <c r="C5" s="73" t="str">
        <f>IMSUM('[2]Личный зачёт общий'!M17:M22)</f>
        <v>351,87</v>
      </c>
      <c r="D5" s="72" t="str">
        <f>IMSUM('[2]Личный зачёт общий'!N14:N19)</f>
        <v>58</v>
      </c>
      <c r="E5" s="176">
        <v>18</v>
      </c>
      <c r="G5" s="18"/>
      <c r="H5" s="18"/>
      <c r="I5" s="18"/>
    </row>
    <row r="6" spans="1:9" ht="15" customHeight="1" x14ac:dyDescent="0.25">
      <c r="A6" s="26">
        <v>4</v>
      </c>
      <c r="B6" s="67" t="s">
        <v>33</v>
      </c>
      <c r="C6" s="74" t="str">
        <f>IMSUM('[2]Личный зачёт общий'!M23:M28)</f>
        <v>365,01</v>
      </c>
      <c r="D6" s="72" t="str">
        <f>IMSUM('[2]Личный зачёт общий'!N20:N25)</f>
        <v>66</v>
      </c>
      <c r="E6" s="176">
        <v>15</v>
      </c>
      <c r="G6" s="18"/>
      <c r="H6" s="18"/>
      <c r="I6" s="18"/>
    </row>
    <row r="7" spans="1:9" ht="15" customHeight="1" x14ac:dyDescent="0.25">
      <c r="A7" s="26">
        <v>5</v>
      </c>
      <c r="B7" s="67" t="s">
        <v>58</v>
      </c>
      <c r="C7" s="72" t="str">
        <f>IMSUM('[2]Личный зачёт общий'!M29:M34)</f>
        <v>215,43</v>
      </c>
      <c r="D7" s="172" t="str">
        <f>IMSUM('[2]Личный зачёт общий'!N26:N31)</f>
        <v>34</v>
      </c>
      <c r="E7" s="176">
        <v>22</v>
      </c>
      <c r="G7" s="18"/>
      <c r="H7" s="18"/>
      <c r="I7" s="18"/>
    </row>
    <row r="8" spans="1:9" ht="15" customHeight="1" x14ac:dyDescent="0.25">
      <c r="A8" s="26">
        <v>6</v>
      </c>
      <c r="B8" s="67" t="s">
        <v>34</v>
      </c>
      <c r="C8" s="72" t="str">
        <f>IMSUM('[2]Личный зачёт общий'!M35:M40)</f>
        <v>737,51</v>
      </c>
      <c r="D8" s="72" t="str">
        <f>IMSUM('[2]Личный зачёт общий'!N32:N37)</f>
        <v>84</v>
      </c>
      <c r="E8" s="176">
        <v>7</v>
      </c>
      <c r="G8" s="18"/>
      <c r="H8" s="18"/>
      <c r="I8" s="18"/>
    </row>
    <row r="9" spans="1:9" ht="15" customHeight="1" x14ac:dyDescent="0.25">
      <c r="A9" s="26">
        <v>7</v>
      </c>
      <c r="B9" s="67" t="s">
        <v>59</v>
      </c>
      <c r="C9" s="72" t="str">
        <f>IMSUM('[2]Личный зачёт общий'!M41:M46)</f>
        <v>192,02</v>
      </c>
      <c r="D9" s="72" t="str">
        <f>IMSUM('[2]Личный зачёт общий'!N38:N43)</f>
        <v>6</v>
      </c>
      <c r="E9" s="176">
        <v>30</v>
      </c>
      <c r="G9" s="18"/>
      <c r="H9" s="18"/>
      <c r="I9" s="18"/>
    </row>
    <row r="10" spans="1:9" ht="15" customHeight="1" x14ac:dyDescent="0.25">
      <c r="A10" s="26">
        <v>8</v>
      </c>
      <c r="B10" s="67" t="s">
        <v>35</v>
      </c>
      <c r="C10" s="72" t="str">
        <f>IMSUM('[2]Личный зачёт общий'!M47:M52)</f>
        <v>289,23</v>
      </c>
      <c r="D10" s="72" t="str">
        <f>IMSUM('[2]Личный зачёт общий'!N44:N49)</f>
        <v>26</v>
      </c>
      <c r="E10" s="176">
        <v>25</v>
      </c>
      <c r="G10" s="18"/>
      <c r="H10" s="18"/>
      <c r="I10" s="18"/>
    </row>
    <row r="11" spans="1:9" ht="15" customHeight="1" x14ac:dyDescent="0.25">
      <c r="A11" s="26">
        <v>9</v>
      </c>
      <c r="B11" s="67" t="s">
        <v>60</v>
      </c>
      <c r="C11" s="173" t="str">
        <f>IMSUM('[2]Личный зачёт общий'!M53:M58)</f>
        <v>261,6</v>
      </c>
      <c r="D11" s="72" t="str">
        <f>IMSUM('[2]Личный зачёт общий'!N50:N55)</f>
        <v>46</v>
      </c>
      <c r="E11" s="176">
        <v>21</v>
      </c>
      <c r="G11" s="18"/>
      <c r="H11" s="18"/>
      <c r="I11" s="18"/>
    </row>
    <row r="12" spans="1:9" ht="15" customHeight="1" x14ac:dyDescent="0.25">
      <c r="A12" s="26">
        <v>10</v>
      </c>
      <c r="B12" s="67" t="s">
        <v>50</v>
      </c>
      <c r="C12" s="75" t="str">
        <f>IMSUM('[2]Личный зачёт общий'!M59:M64)</f>
        <v>314,14</v>
      </c>
      <c r="D12" s="75" t="str">
        <f>IMSUM('[2]Личный зачёт общий'!N56:N61)</f>
        <v>100</v>
      </c>
      <c r="E12" s="177">
        <v>3</v>
      </c>
      <c r="G12" s="18"/>
      <c r="H12" s="18"/>
      <c r="I12" s="18"/>
    </row>
    <row r="13" spans="1:9" ht="15" customHeight="1" x14ac:dyDescent="0.25">
      <c r="A13" s="26">
        <v>11</v>
      </c>
      <c r="B13" s="67" t="s">
        <v>61</v>
      </c>
      <c r="C13" s="72" t="str">
        <f>IMSUM('[2]Личный зачёт общий'!M65:M70)</f>
        <v>287,08</v>
      </c>
      <c r="D13" s="72" t="str">
        <f>IMSUM('[2]Личный зачёт общий'!N62:N67)</f>
        <v>76</v>
      </c>
      <c r="E13" s="176">
        <v>9</v>
      </c>
      <c r="G13" s="18"/>
      <c r="H13" s="18"/>
      <c r="I13" s="18"/>
    </row>
    <row r="14" spans="1:9" ht="15" customHeight="1" x14ac:dyDescent="0.25">
      <c r="A14" s="26">
        <v>12</v>
      </c>
      <c r="B14" s="67" t="s">
        <v>36</v>
      </c>
      <c r="C14" s="173" t="str">
        <f>IMSUM('[2]Личный зачёт общий'!M71:M76)</f>
        <v>251,81</v>
      </c>
      <c r="D14" s="72" t="str">
        <f>IMSUM('[2]Личный зачёт общий'!N68:N73)</f>
        <v>90</v>
      </c>
      <c r="E14" s="176">
        <v>5</v>
      </c>
      <c r="G14" s="18"/>
      <c r="H14" s="18"/>
      <c r="I14" s="18"/>
    </row>
    <row r="15" spans="1:9" ht="15" customHeight="1" x14ac:dyDescent="0.25">
      <c r="A15" s="26">
        <v>13</v>
      </c>
      <c r="B15" s="67" t="s">
        <v>62</v>
      </c>
      <c r="C15" s="75" t="str">
        <f>IMSUM('[2]Личный зачёт общий'!M77:M82)</f>
        <v>246,65</v>
      </c>
      <c r="D15" s="75" t="str">
        <f>IMSUM('[2]Личный зачёт общий'!N74:N79)</f>
        <v>106</v>
      </c>
      <c r="E15" s="177">
        <v>2</v>
      </c>
      <c r="G15" s="18"/>
      <c r="H15" s="18"/>
      <c r="I15" s="18"/>
    </row>
    <row r="16" spans="1:9" ht="15" customHeight="1" x14ac:dyDescent="0.25">
      <c r="A16" s="26">
        <v>14</v>
      </c>
      <c r="B16" s="67" t="s">
        <v>37</v>
      </c>
      <c r="C16" s="72" t="str">
        <f>IMSUM('[2]Личный зачёт общий'!M83:M88)</f>
        <v>458,58</v>
      </c>
      <c r="D16" s="72" t="str">
        <f>IMSUM('[2]Личный зачёт общий'!N80:N85)</f>
        <v>70</v>
      </c>
      <c r="E16" s="176">
        <v>11</v>
      </c>
      <c r="G16" s="18"/>
      <c r="H16" s="18"/>
      <c r="I16" s="18"/>
    </row>
    <row r="17" spans="1:9" ht="15" customHeight="1" x14ac:dyDescent="0.25">
      <c r="A17" s="26">
        <v>15</v>
      </c>
      <c r="B17" s="67" t="s">
        <v>63</v>
      </c>
      <c r="C17" s="72" t="str">
        <f>IMSUM('[2]Личный зачёт общий'!M89:M94)</f>
        <v>333,96</v>
      </c>
      <c r="D17" s="72" t="str">
        <f>IMSUM('[2]Личный зачёт общий'!N86:N91)</f>
        <v>32</v>
      </c>
      <c r="E17" s="176">
        <v>23</v>
      </c>
      <c r="G17" s="18"/>
      <c r="H17" s="18"/>
      <c r="I17" s="18"/>
    </row>
    <row r="18" spans="1:9" ht="15" customHeight="1" x14ac:dyDescent="0.25">
      <c r="A18" s="26">
        <v>16</v>
      </c>
      <c r="B18" s="67" t="s">
        <v>64</v>
      </c>
      <c r="C18" s="72" t="str">
        <f>IMSUM('[2]Личный зачёт общий'!M95:M100)</f>
        <v>266,2</v>
      </c>
      <c r="D18" s="72" t="str">
        <f>IMSUM('[2]Личный зачёт общий'!N92:N97)</f>
        <v>68</v>
      </c>
      <c r="E18" s="176">
        <v>14</v>
      </c>
      <c r="G18" s="18"/>
      <c r="H18" s="18"/>
      <c r="I18" s="18"/>
    </row>
    <row r="19" spans="1:9" ht="15" customHeight="1" x14ac:dyDescent="0.25">
      <c r="A19" s="26">
        <v>17</v>
      </c>
      <c r="B19" s="67" t="s">
        <v>65</v>
      </c>
      <c r="C19" s="72" t="str">
        <f>IMSUM('[2]Личный зачёт общий'!M101:M106)</f>
        <v>563,83</v>
      </c>
      <c r="D19" s="72" t="str">
        <f>IMSUM('[2]Личный зачёт общий'!N98:N103)</f>
        <v>64</v>
      </c>
      <c r="E19" s="176">
        <v>16</v>
      </c>
      <c r="G19" s="18"/>
      <c r="H19" s="18"/>
      <c r="I19" s="18"/>
    </row>
    <row r="20" spans="1:9" ht="15" customHeight="1" x14ac:dyDescent="0.25">
      <c r="A20" s="26">
        <v>18</v>
      </c>
      <c r="B20" s="67" t="s">
        <v>38</v>
      </c>
      <c r="C20" s="72" t="str">
        <f>IMSUM('[2]Личный зачёт общий'!M107:M112)</f>
        <v>392,11</v>
      </c>
      <c r="D20" s="72" t="str">
        <f>IMSUM('[2]Личный зачёт общий'!N104:N109)</f>
        <v>10</v>
      </c>
      <c r="E20" s="176">
        <v>29</v>
      </c>
      <c r="G20" s="18"/>
      <c r="H20" s="18"/>
      <c r="I20" s="18"/>
    </row>
    <row r="21" spans="1:9" ht="15" customHeight="1" x14ac:dyDescent="0.25">
      <c r="A21" s="26">
        <v>19</v>
      </c>
      <c r="B21" s="67" t="s">
        <v>66</v>
      </c>
      <c r="C21" s="72" t="str">
        <f>IMSUM('[2]Личный зачёт общий'!M113:M118)</f>
        <v>310</v>
      </c>
      <c r="D21" s="72" t="str">
        <f>IMSUM('[2]Личный зачёт общий'!N110:N115)</f>
        <v>14</v>
      </c>
      <c r="E21" s="176">
        <v>28</v>
      </c>
      <c r="G21" s="18"/>
      <c r="H21" s="18"/>
      <c r="I21" s="18"/>
    </row>
    <row r="22" spans="1:9" ht="15" customHeight="1" x14ac:dyDescent="0.25">
      <c r="A22" s="26">
        <v>20</v>
      </c>
      <c r="B22" s="67" t="s">
        <v>39</v>
      </c>
      <c r="C22" s="72" t="str">
        <f>IMSUM('[2]Личный зачёт общий'!M119:M124)</f>
        <v>377,39</v>
      </c>
      <c r="D22" s="72" t="str">
        <f>IMSUM('[2]Личный зачёт общий'!N116:N121)</f>
        <v>50</v>
      </c>
      <c r="E22" s="176">
        <v>20</v>
      </c>
      <c r="G22" s="18"/>
      <c r="H22" s="18"/>
      <c r="I22" s="18"/>
    </row>
    <row r="23" spans="1:9" ht="15" customHeight="1" x14ac:dyDescent="0.25">
      <c r="A23" s="26">
        <v>21</v>
      </c>
      <c r="B23" s="67" t="s">
        <v>67</v>
      </c>
      <c r="C23" s="72" t="str">
        <f>IMSUM('[2]Личный зачёт общий'!M125:M130)</f>
        <v>374,51</v>
      </c>
      <c r="D23" s="72" t="str">
        <f>IMSUM('[2]Личный зачёт общий'!N122:N127)</f>
        <v>22</v>
      </c>
      <c r="E23" s="176">
        <v>26</v>
      </c>
      <c r="G23" s="18"/>
      <c r="H23" s="18"/>
      <c r="I23" s="18"/>
    </row>
    <row r="24" spans="1:9" ht="15" customHeight="1" x14ac:dyDescent="0.25">
      <c r="A24" s="26">
        <v>22</v>
      </c>
      <c r="B24" s="67" t="s">
        <v>51</v>
      </c>
      <c r="C24" s="72" t="str">
        <f>IMSUM('[2]Личный зачёт общий'!M131:M136)</f>
        <v>223,78</v>
      </c>
      <c r="D24" s="72" t="str">
        <f>IMSUM('[2]Личный зачёт общий'!N128:N133)</f>
        <v>28</v>
      </c>
      <c r="E24" s="176">
        <v>24</v>
      </c>
      <c r="G24" s="18"/>
      <c r="H24" s="18"/>
      <c r="I24" s="18"/>
    </row>
    <row r="25" spans="1:9" ht="15" customHeight="1" x14ac:dyDescent="0.25">
      <c r="A25" s="26">
        <v>23</v>
      </c>
      <c r="B25" s="67" t="s">
        <v>48</v>
      </c>
      <c r="C25" s="75" t="str">
        <f>IMSUM('[2]Личный зачёт общий'!M137:M142)</f>
        <v>244,58</v>
      </c>
      <c r="D25" s="72" t="str">
        <f>IMSUM('[2]Личный зачёт общий'!N134:N139)</f>
        <v>58</v>
      </c>
      <c r="E25" s="176">
        <v>17</v>
      </c>
      <c r="G25" s="18"/>
      <c r="H25" s="18"/>
      <c r="I25" s="18"/>
    </row>
    <row r="26" spans="1:9" ht="15" customHeight="1" x14ac:dyDescent="0.25">
      <c r="A26" s="26">
        <v>24</v>
      </c>
      <c r="B26" s="67" t="s">
        <v>40</v>
      </c>
      <c r="C26" s="72" t="str">
        <f>IMSUM('[2]Личный зачёт общий'!M143:M148)</f>
        <v>242,18</v>
      </c>
      <c r="D26" s="75" t="str">
        <f>IMSUM('[2]Личный зачёт общий'!N140:N145)</f>
        <v>106</v>
      </c>
      <c r="E26" s="177">
        <v>1</v>
      </c>
      <c r="G26" s="18"/>
      <c r="H26" s="18"/>
      <c r="I26" s="18"/>
    </row>
    <row r="27" spans="1:9" ht="15" customHeight="1" x14ac:dyDescent="0.25">
      <c r="A27" s="26">
        <v>25</v>
      </c>
      <c r="B27" s="67" t="s">
        <v>49</v>
      </c>
      <c r="C27" s="72" t="str">
        <f>IMSUM('[2]Личный зачёт общий'!M149:M154)</f>
        <v>318,92</v>
      </c>
      <c r="D27" s="72" t="str">
        <f>IMSUM('[2]Личный зачёт общий'!N146:N151)</f>
        <v>76</v>
      </c>
      <c r="E27" s="176">
        <v>8</v>
      </c>
      <c r="G27" s="18"/>
      <c r="H27" s="18"/>
      <c r="I27" s="18"/>
    </row>
    <row r="28" spans="1:9" ht="15" customHeight="1" x14ac:dyDescent="0.2">
      <c r="A28" s="26">
        <v>26</v>
      </c>
      <c r="B28" s="67" t="s">
        <v>68</v>
      </c>
      <c r="C28" s="72" t="str">
        <f>IMSUM('[2]Личный зачёт общий'!M155:M160)</f>
        <v>520,53</v>
      </c>
      <c r="D28" s="72" t="str">
        <f>IMSUM('[2]Личный зачёт общий'!N152:N157)</f>
        <v>72</v>
      </c>
      <c r="E28" s="72">
        <v>10</v>
      </c>
      <c r="G28" s="18"/>
      <c r="H28" s="18"/>
      <c r="I28" s="18"/>
    </row>
    <row r="29" spans="1:9" ht="15" customHeight="1" x14ac:dyDescent="0.25">
      <c r="A29" s="26">
        <v>27</v>
      </c>
      <c r="B29" s="67" t="s">
        <v>41</v>
      </c>
      <c r="C29" s="72" t="str">
        <f>IMSUM('[2]Личный зачёт общий'!M161:M166)</f>
        <v>359,65</v>
      </c>
      <c r="D29" s="72" t="str">
        <f>IMSUM('[2]Личный зачёт общий'!N158:N163)</f>
        <v>16</v>
      </c>
      <c r="E29" s="176">
        <v>27</v>
      </c>
      <c r="G29" s="18"/>
      <c r="H29" s="18"/>
      <c r="I29" s="18"/>
    </row>
    <row r="30" spans="1:9" ht="15" customHeight="1" x14ac:dyDescent="0.2">
      <c r="A30" s="26">
        <v>28</v>
      </c>
      <c r="B30" s="67" t="s">
        <v>69</v>
      </c>
      <c r="C30" s="72" t="str">
        <f>IMSUM('[2]Личный зачёт общий'!M167:M172)</f>
        <v>219,56</v>
      </c>
      <c r="D30" s="72" t="str">
        <f>IMSUM('[2]Личный зачёт общий'!N164:N169)</f>
        <v>52</v>
      </c>
      <c r="E30" s="72">
        <v>19</v>
      </c>
      <c r="G30" s="18"/>
      <c r="H30" s="18"/>
      <c r="I30" s="18"/>
    </row>
    <row r="31" spans="1:9" ht="15" customHeight="1" x14ac:dyDescent="0.25">
      <c r="A31" s="26">
        <v>29</v>
      </c>
      <c r="B31" s="67" t="s">
        <v>42</v>
      </c>
      <c r="C31" s="72" t="str">
        <f>IMSUM('[2]Личный зачёт общий'!M173:M178)</f>
        <v>251,2</v>
      </c>
      <c r="D31" s="76" t="str">
        <f>IMSUM('[2]Личный зачёт общий'!N170:N175)</f>
        <v>0</v>
      </c>
      <c r="E31" s="176">
        <v>31</v>
      </c>
      <c r="G31" s="18"/>
      <c r="H31" s="18"/>
      <c r="I31" s="18"/>
    </row>
    <row r="32" spans="1:9" ht="15" customHeight="1" x14ac:dyDescent="0.2">
      <c r="A32" s="26">
        <v>30</v>
      </c>
      <c r="B32" s="67" t="s">
        <v>43</v>
      </c>
      <c r="C32" s="72" t="str">
        <f>IMSUM('[2]Личный зачёт общий'!M179:M184)</f>
        <v>0</v>
      </c>
      <c r="D32" s="68" t="str">
        <f>IMSUM('[2]Личный зачёт общий'!N176:N181)</f>
        <v>96</v>
      </c>
      <c r="E32" s="68">
        <v>4</v>
      </c>
      <c r="G32" s="18"/>
      <c r="H32" s="18"/>
      <c r="I32" s="18"/>
    </row>
    <row r="33" spans="1:9" ht="15" customHeight="1" x14ac:dyDescent="0.25">
      <c r="A33" s="69">
        <v>31</v>
      </c>
      <c r="B33" s="67" t="s">
        <v>70</v>
      </c>
      <c r="C33" s="76" t="str">
        <f>IMSUM('[2]Личный зачёт общий'!M185:M188)</f>
        <v>263,44</v>
      </c>
      <c r="D33" s="68" t="str">
        <f>IMSUM('[2]Личный зачёт общий'!N182:N185)</f>
        <v>0</v>
      </c>
      <c r="E33" s="176">
        <v>32</v>
      </c>
      <c r="G33" s="18"/>
      <c r="H33" s="18"/>
      <c r="I33" s="18"/>
    </row>
    <row r="34" spans="1:9" ht="15" customHeight="1" thickBot="1" x14ac:dyDescent="0.25">
      <c r="A34" s="69">
        <v>32</v>
      </c>
      <c r="B34" s="67" t="s">
        <v>71</v>
      </c>
      <c r="C34" s="77" t="str">
        <f>IMSUM('[2]Личный зачёт общий'!M189:M194)</f>
        <v>0</v>
      </c>
      <c r="D34" s="178" t="str">
        <f>IMSUM('[2]Личный зачёт общий'!N186:N191)</f>
        <v>68</v>
      </c>
      <c r="E34" s="68">
        <v>12</v>
      </c>
      <c r="G34" s="18"/>
      <c r="H34" s="18"/>
      <c r="I34" s="18"/>
    </row>
    <row r="35" spans="1:9" ht="21.75" customHeight="1" x14ac:dyDescent="0.2">
      <c r="A35" s="255"/>
      <c r="B35" s="255"/>
      <c r="C35" s="255"/>
      <c r="D35" s="255"/>
      <c r="E35" s="255"/>
    </row>
    <row r="36" spans="1:9" ht="21.75" customHeight="1" x14ac:dyDescent="0.2">
      <c r="A36" s="255"/>
      <c r="B36" s="255"/>
      <c r="C36" s="255"/>
      <c r="D36" s="255"/>
      <c r="E36" s="255"/>
    </row>
    <row r="37" spans="1:9" ht="21.75" customHeight="1" x14ac:dyDescent="0.2">
      <c r="A37" s="19"/>
      <c r="B37" s="19"/>
      <c r="C37" s="36"/>
      <c r="D37" s="19"/>
      <c r="E37" s="19"/>
    </row>
    <row r="38" spans="1:9" ht="21.75" customHeight="1" x14ac:dyDescent="0.2">
      <c r="A38" s="19"/>
      <c r="B38" s="19"/>
      <c r="C38" s="36"/>
      <c r="D38" s="19"/>
      <c r="E38" s="19"/>
    </row>
    <row r="39" spans="1:9" ht="21.75" customHeight="1" x14ac:dyDescent="0.2">
      <c r="A39" s="19"/>
      <c r="B39" s="19"/>
      <c r="C39" s="36"/>
      <c r="D39" s="19"/>
      <c r="E39" s="19"/>
    </row>
    <row r="40" spans="1:9" ht="21.75" customHeight="1" x14ac:dyDescent="0.2">
      <c r="A40" s="19"/>
      <c r="B40" s="19"/>
      <c r="C40" s="36"/>
      <c r="D40" s="19"/>
      <c r="E40" s="19"/>
    </row>
  </sheetData>
  <mergeCells count="3">
    <mergeCell ref="A1:E1"/>
    <mergeCell ref="A35:E35"/>
    <mergeCell ref="A36:E36"/>
  </mergeCells>
  <phoneticPr fontId="12" type="noConversion"/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9" zoomScaleNormal="100" zoomScalePageLayoutView="60" workbookViewId="0">
      <selection activeCell="I18" sqref="I18"/>
    </sheetView>
  </sheetViews>
  <sheetFormatPr defaultColWidth="9.28515625" defaultRowHeight="12.75" x14ac:dyDescent="0.2"/>
  <cols>
    <col min="1" max="1" width="4" style="2" customWidth="1"/>
    <col min="2" max="2" width="46.42578125" style="2" customWidth="1"/>
    <col min="3" max="3" width="10.85546875" style="2" customWidth="1"/>
    <col min="4" max="4" width="10.5703125" style="2" customWidth="1"/>
    <col min="5" max="5" width="9.85546875" style="2" customWidth="1"/>
    <col min="6" max="9" width="9.28515625" style="24" customWidth="1"/>
    <col min="10" max="10" width="25.42578125" style="24" customWidth="1"/>
    <col min="11" max="16384" width="9.28515625" style="24"/>
  </cols>
  <sheetData>
    <row r="1" spans="1:12" ht="21" customHeight="1" x14ac:dyDescent="0.2">
      <c r="A1" s="256" t="s">
        <v>21</v>
      </c>
      <c r="B1" s="256"/>
      <c r="C1" s="256"/>
      <c r="D1" s="256"/>
      <c r="E1" s="256"/>
    </row>
    <row r="2" spans="1:12" ht="33" customHeight="1" thickBot="1" x14ac:dyDescent="0.25">
      <c r="A2" s="29" t="s">
        <v>29</v>
      </c>
      <c r="B2" s="40" t="s">
        <v>28</v>
      </c>
      <c r="C2" s="33" t="s">
        <v>45</v>
      </c>
      <c r="D2" s="28" t="s">
        <v>5</v>
      </c>
      <c r="E2" s="28" t="s">
        <v>6</v>
      </c>
    </row>
    <row r="3" spans="1:12" ht="15" customHeight="1" x14ac:dyDescent="0.3">
      <c r="A3" s="26">
        <v>1</v>
      </c>
      <c r="B3" s="67" t="s">
        <v>32</v>
      </c>
      <c r="C3" s="78" t="str">
        <f>IMSUM('[3]Личный зачёт общий'!M2:M7)</f>
        <v>84</v>
      </c>
      <c r="D3" s="78" t="str">
        <f>IMSUM('[3]Личный зачёт общий'!N2:N7)</f>
        <v>50</v>
      </c>
      <c r="E3" s="79">
        <v>18</v>
      </c>
      <c r="J3" s="18"/>
      <c r="K3" s="18"/>
      <c r="L3" s="18"/>
    </row>
    <row r="4" spans="1:12" ht="15" customHeight="1" x14ac:dyDescent="0.3">
      <c r="A4" s="26">
        <v>2</v>
      </c>
      <c r="B4" s="67" t="s">
        <v>56</v>
      </c>
      <c r="C4" s="80" t="str">
        <f>IMSUM('[3]Личный зачёт общий'!M8:M13)</f>
        <v>82</v>
      </c>
      <c r="D4" s="80" t="str">
        <f>IMSUM('[3]Личный зачёт общий'!N8:N13)</f>
        <v>54</v>
      </c>
      <c r="E4" s="81">
        <v>16</v>
      </c>
      <c r="J4" s="18"/>
      <c r="K4" s="18"/>
      <c r="L4" s="18"/>
    </row>
    <row r="5" spans="1:12" ht="15" customHeight="1" thickBot="1" x14ac:dyDescent="0.35">
      <c r="A5" s="26">
        <v>3</v>
      </c>
      <c r="B5" s="67" t="s">
        <v>57</v>
      </c>
      <c r="C5" s="82" t="str">
        <f>IMSUM('[3]Личный зачёт общий'!M14:M19)</f>
        <v>59</v>
      </c>
      <c r="D5" s="82" t="str">
        <f>IMSUM('[3]Личный зачёт общий'!N14:N19)</f>
        <v>32</v>
      </c>
      <c r="E5" s="83">
        <v>25</v>
      </c>
      <c r="J5" s="18"/>
      <c r="K5" s="18"/>
      <c r="L5" s="18"/>
    </row>
    <row r="6" spans="1:12" ht="15" customHeight="1" x14ac:dyDescent="0.3">
      <c r="A6" s="26">
        <v>4</v>
      </c>
      <c r="B6" s="67" t="s">
        <v>33</v>
      </c>
      <c r="C6" s="84" t="str">
        <f>IMSUM('[3]Личный зачёт общий'!M20:M25)</f>
        <v>76</v>
      </c>
      <c r="D6" s="84" t="str">
        <f>IMSUM('[3]Личный зачёт общий'!N20:N25)</f>
        <v>92</v>
      </c>
      <c r="E6" s="85">
        <v>8</v>
      </c>
      <c r="J6" s="18"/>
      <c r="K6" s="18"/>
      <c r="L6" s="18"/>
    </row>
    <row r="7" spans="1:12" ht="15" customHeight="1" x14ac:dyDescent="0.3">
      <c r="A7" s="26">
        <v>5</v>
      </c>
      <c r="B7" s="67" t="s">
        <v>58</v>
      </c>
      <c r="C7" s="80" t="str">
        <f>IMSUM('[3]Личный зачёт общий'!M26:M31)</f>
        <v>27</v>
      </c>
      <c r="D7" s="80" t="str">
        <f>IMSUM('[3]Личный зачёт общий'!N26:N31)</f>
        <v>22</v>
      </c>
      <c r="E7" s="81">
        <v>28</v>
      </c>
      <c r="J7" s="18"/>
      <c r="K7" s="18"/>
      <c r="L7" s="18"/>
    </row>
    <row r="8" spans="1:12" ht="15" customHeight="1" x14ac:dyDescent="0.3">
      <c r="A8" s="26">
        <v>6</v>
      </c>
      <c r="B8" s="67" t="s">
        <v>34</v>
      </c>
      <c r="C8" s="80" t="str">
        <f>IMSUM('[3]Личный зачёт общий'!M32:M37)</f>
        <v>86</v>
      </c>
      <c r="D8" s="80" t="str">
        <f>IMSUM('[3]Личный зачёт общий'!N32:N37)</f>
        <v>56</v>
      </c>
      <c r="E8" s="81">
        <v>14</v>
      </c>
      <c r="J8" s="18"/>
      <c r="K8" s="18"/>
      <c r="L8" s="18"/>
    </row>
    <row r="9" spans="1:12" ht="15" customHeight="1" x14ac:dyDescent="0.3">
      <c r="A9" s="26">
        <v>7</v>
      </c>
      <c r="B9" s="67" t="s">
        <v>59</v>
      </c>
      <c r="C9" s="80" t="str">
        <f>IMSUM('[3]Личный зачёт общий'!M38:M43)</f>
        <v>92</v>
      </c>
      <c r="D9" s="80" t="str">
        <f>IMSUM('[3]Личный зачёт общий'!N38:N43)</f>
        <v>38</v>
      </c>
      <c r="E9" s="81">
        <v>21</v>
      </c>
      <c r="J9" s="18"/>
      <c r="K9" s="18"/>
      <c r="L9" s="18"/>
    </row>
    <row r="10" spans="1:12" ht="15" customHeight="1" x14ac:dyDescent="0.3">
      <c r="A10" s="26">
        <v>8</v>
      </c>
      <c r="B10" s="67" t="s">
        <v>35</v>
      </c>
      <c r="C10" s="86" t="str">
        <f>IMSUM('[3]Личный зачёт общий'!M44:M49)</f>
        <v>82</v>
      </c>
      <c r="D10" s="86" t="str">
        <f>IMSUM('[3]Личный зачёт общий'!N44:N49)</f>
        <v>106</v>
      </c>
      <c r="E10" s="87">
        <v>2</v>
      </c>
      <c r="J10" s="18"/>
      <c r="K10" s="18"/>
      <c r="L10" s="18"/>
    </row>
    <row r="11" spans="1:12" ht="15" customHeight="1" x14ac:dyDescent="0.3">
      <c r="A11" s="26">
        <v>9</v>
      </c>
      <c r="B11" s="67" t="s">
        <v>60</v>
      </c>
      <c r="C11" s="80" t="str">
        <f>IMSUM('[3]Личный зачёт общий'!M50:M55)</f>
        <v>80</v>
      </c>
      <c r="D11" s="80" t="str">
        <f>IMSUM('[3]Личный зачёт общий'!N50:N55)</f>
        <v>62</v>
      </c>
      <c r="E11" s="81">
        <v>13</v>
      </c>
      <c r="J11" s="18"/>
      <c r="K11" s="18"/>
      <c r="L11" s="18"/>
    </row>
    <row r="12" spans="1:12" ht="15" customHeight="1" x14ac:dyDescent="0.3">
      <c r="A12" s="26">
        <v>10</v>
      </c>
      <c r="B12" s="67" t="s">
        <v>50</v>
      </c>
      <c r="C12" s="80" t="str">
        <f>IMSUM('[3]Личный зачёт общий'!M56:M61)</f>
        <v>74</v>
      </c>
      <c r="D12" s="80" t="str">
        <f>IMSUM('[3]Личный зачёт общий'!N56:N61)</f>
        <v>86</v>
      </c>
      <c r="E12" s="81">
        <v>9</v>
      </c>
      <c r="J12" s="18"/>
      <c r="K12" s="18"/>
      <c r="L12" s="18"/>
    </row>
    <row r="13" spans="1:12" ht="15" customHeight="1" x14ac:dyDescent="0.3">
      <c r="A13" s="26">
        <v>11</v>
      </c>
      <c r="B13" s="67" t="s">
        <v>61</v>
      </c>
      <c r="C13" s="80" t="str">
        <f>IMSUM('[3]Личный зачёт общий'!M62:M67)</f>
        <v>75</v>
      </c>
      <c r="D13" s="80" t="str">
        <f>IMSUM('[3]Личный зачёт общий'!N62:N67)</f>
        <v>100</v>
      </c>
      <c r="E13" s="81">
        <v>5</v>
      </c>
      <c r="J13" s="18"/>
      <c r="K13" s="18"/>
      <c r="L13" s="18"/>
    </row>
    <row r="14" spans="1:12" ht="15" customHeight="1" x14ac:dyDescent="0.3">
      <c r="A14" s="26">
        <v>12</v>
      </c>
      <c r="B14" s="67" t="s">
        <v>36</v>
      </c>
      <c r="C14" s="80" t="str">
        <f>IMSUM('[3]Личный зачёт общий'!M68:M73)</f>
        <v>82</v>
      </c>
      <c r="D14" s="80" t="str">
        <f>IMSUM('[3]Личный зачёт общий'!N68:N73)</f>
        <v>78</v>
      </c>
      <c r="E14" s="81">
        <v>12</v>
      </c>
      <c r="J14" s="18"/>
      <c r="K14" s="18"/>
      <c r="L14" s="18"/>
    </row>
    <row r="15" spans="1:12" ht="15" customHeight="1" x14ac:dyDescent="0.3">
      <c r="A15" s="26">
        <v>13</v>
      </c>
      <c r="B15" s="67" t="s">
        <v>62</v>
      </c>
      <c r="C15" s="86" t="str">
        <f>IMSUM('[3]Личный зачёт общий'!M74:M79)</f>
        <v>69</v>
      </c>
      <c r="D15" s="86" t="str">
        <f>IMSUM('[3]Личный зачёт общий'!N74:N79)</f>
        <v>112</v>
      </c>
      <c r="E15" s="87">
        <v>1</v>
      </c>
      <c r="J15" s="18"/>
      <c r="K15" s="18"/>
      <c r="L15" s="18"/>
    </row>
    <row r="16" spans="1:12" ht="15" customHeight="1" x14ac:dyDescent="0.3">
      <c r="A16" s="26">
        <v>14</v>
      </c>
      <c r="B16" s="67" t="s">
        <v>37</v>
      </c>
      <c r="C16" s="80" t="str">
        <f>IMSUM('[3]Личный зачёт общий'!M80:M85)</f>
        <v>66</v>
      </c>
      <c r="D16" s="80" t="str">
        <f>IMSUM('[3]Личный зачёт общий'!N80:N85)</f>
        <v>46</v>
      </c>
      <c r="E16" s="81">
        <v>20</v>
      </c>
      <c r="J16" s="18"/>
      <c r="K16" s="18"/>
      <c r="L16" s="18"/>
    </row>
    <row r="17" spans="1:12" ht="15" customHeight="1" x14ac:dyDescent="0.3">
      <c r="A17" s="26">
        <v>15</v>
      </c>
      <c r="B17" s="67" t="s">
        <v>63</v>
      </c>
      <c r="C17" s="80" t="str">
        <f>IMSUM('[3]Личный зачёт общий'!M86:M91)</f>
        <v>57</v>
      </c>
      <c r="D17" s="80" t="str">
        <f>IMSUM('[3]Личный зачёт общий'!N86:N91)</f>
        <v>36</v>
      </c>
      <c r="E17" s="81">
        <v>22</v>
      </c>
      <c r="J17" s="18"/>
      <c r="K17" s="18"/>
      <c r="L17" s="18"/>
    </row>
    <row r="18" spans="1:12" ht="15" customHeight="1" x14ac:dyDescent="0.3">
      <c r="A18" s="26">
        <v>16</v>
      </c>
      <c r="B18" s="67" t="s">
        <v>64</v>
      </c>
      <c r="C18" s="80" t="str">
        <f>IMSUM('[3]Личный зачёт общий'!M92:M97)</f>
        <v>62</v>
      </c>
      <c r="D18" s="80" t="str">
        <f>IMSUM('[3]Личный зачёт общий'!N92:N97)</f>
        <v>32</v>
      </c>
      <c r="E18" s="81">
        <v>26</v>
      </c>
      <c r="J18" s="18"/>
      <c r="K18" s="18"/>
      <c r="L18" s="18"/>
    </row>
    <row r="19" spans="1:12" ht="15" customHeight="1" x14ac:dyDescent="0.3">
      <c r="A19" s="26">
        <v>17</v>
      </c>
      <c r="B19" s="67" t="s">
        <v>65</v>
      </c>
      <c r="C19" s="80" t="str">
        <f>IMSUM('[3]Личный зачёт общий'!M98:M103)</f>
        <v>91</v>
      </c>
      <c r="D19" s="80" t="str">
        <f>IMSUM('[3]Личный зачёт общий'!N98:N103)</f>
        <v>84</v>
      </c>
      <c r="E19" s="81">
        <v>10</v>
      </c>
      <c r="J19" s="18"/>
      <c r="K19" s="18"/>
      <c r="L19" s="18"/>
    </row>
    <row r="20" spans="1:12" ht="15" customHeight="1" x14ac:dyDescent="0.3">
      <c r="A20" s="26">
        <v>18</v>
      </c>
      <c r="B20" s="67" t="s">
        <v>38</v>
      </c>
      <c r="C20" s="80" t="str">
        <f>IMSUM('[3]Личный зачёт общий'!M104:M109)</f>
        <v>45</v>
      </c>
      <c r="D20" s="80" t="str">
        <f>IMSUM('[3]Личный зачёт общий'!N104:N109)</f>
        <v>16</v>
      </c>
      <c r="E20" s="81">
        <v>29</v>
      </c>
      <c r="J20" s="18"/>
      <c r="K20" s="18"/>
      <c r="L20" s="18"/>
    </row>
    <row r="21" spans="1:12" ht="15" customHeight="1" x14ac:dyDescent="0.3">
      <c r="A21" s="26">
        <v>19</v>
      </c>
      <c r="B21" s="67" t="s">
        <v>66</v>
      </c>
      <c r="C21" s="80" t="str">
        <f>IMSUM('[3]Личный зачёт общий'!M110:M115)</f>
        <v>32</v>
      </c>
      <c r="D21" s="80" t="str">
        <f>IMSUM('[3]Личный зачёт общий'!N110:N115)</f>
        <v>12</v>
      </c>
      <c r="E21" s="81">
        <v>30</v>
      </c>
      <c r="J21" s="18"/>
      <c r="K21" s="18"/>
      <c r="L21" s="18"/>
    </row>
    <row r="22" spans="1:12" ht="15" customHeight="1" x14ac:dyDescent="0.3">
      <c r="A22" s="26">
        <v>20</v>
      </c>
      <c r="B22" s="67" t="s">
        <v>39</v>
      </c>
      <c r="C22" s="86" t="str">
        <f>IMSUM('[3]Личный зачёт общий'!M116:M121)</f>
        <v>82</v>
      </c>
      <c r="D22" s="86" t="str">
        <f>IMSUM('[3]Личный зачёт общий'!N116:N121)</f>
        <v>104</v>
      </c>
      <c r="E22" s="87">
        <v>3</v>
      </c>
      <c r="J22" s="18"/>
      <c r="K22" s="18"/>
      <c r="L22" s="18"/>
    </row>
    <row r="23" spans="1:12" ht="15" customHeight="1" x14ac:dyDescent="0.3">
      <c r="A23" s="26">
        <v>21</v>
      </c>
      <c r="B23" s="67" t="s">
        <v>67</v>
      </c>
      <c r="C23" s="80" t="str">
        <f>IMSUM('[3]Личный зачёт общий'!M122:M127)</f>
        <v>49</v>
      </c>
      <c r="D23" s="80" t="str">
        <f>IMSUM('[3]Личный зачёт общий'!N122:N127)</f>
        <v>30</v>
      </c>
      <c r="E23" s="81">
        <v>27</v>
      </c>
      <c r="J23" s="18"/>
      <c r="K23" s="18"/>
      <c r="L23" s="18"/>
    </row>
    <row r="24" spans="1:12" ht="15" customHeight="1" x14ac:dyDescent="0.3">
      <c r="A24" s="26">
        <v>22</v>
      </c>
      <c r="B24" s="67" t="s">
        <v>51</v>
      </c>
      <c r="C24" s="80" t="str">
        <f>IMSUM('[3]Личный зачёт общий'!M128:M133)</f>
        <v>75</v>
      </c>
      <c r="D24" s="80" t="str">
        <f>IMSUM('[3]Личный зачёт общий'!N128:N133)</f>
        <v>34</v>
      </c>
      <c r="E24" s="81">
        <v>24</v>
      </c>
      <c r="J24" s="18"/>
      <c r="K24" s="18"/>
      <c r="L24" s="18"/>
    </row>
    <row r="25" spans="1:12" ht="15" customHeight="1" x14ac:dyDescent="0.3">
      <c r="A25" s="26">
        <v>23</v>
      </c>
      <c r="B25" s="67" t="s">
        <v>48</v>
      </c>
      <c r="C25" s="80" t="str">
        <f>IMSUM('[3]Личный зачёт общий'!M134:M139)</f>
        <v>77</v>
      </c>
      <c r="D25" s="80" t="str">
        <f>IMSUM('[3]Личный зачёт общий'!N134:N139)</f>
        <v>98</v>
      </c>
      <c r="E25" s="81">
        <v>6</v>
      </c>
      <c r="J25" s="18"/>
      <c r="K25" s="18"/>
      <c r="L25" s="18"/>
    </row>
    <row r="26" spans="1:12" ht="15" customHeight="1" x14ac:dyDescent="0.3">
      <c r="A26" s="26">
        <v>24</v>
      </c>
      <c r="B26" s="67" t="s">
        <v>40</v>
      </c>
      <c r="C26" s="80" t="str">
        <f>IMSUM('[3]Личный зачёт общий'!M140:M145)</f>
        <v>96</v>
      </c>
      <c r="D26" s="80" t="str">
        <f>IMSUM('[3]Личный зачёт общий'!N140:N145)</f>
        <v>104</v>
      </c>
      <c r="E26" s="81">
        <v>4</v>
      </c>
      <c r="J26" s="18"/>
      <c r="K26" s="18"/>
      <c r="L26" s="18"/>
    </row>
    <row r="27" spans="1:12" ht="15" customHeight="1" x14ac:dyDescent="0.2">
      <c r="A27" s="26">
        <v>25</v>
      </c>
      <c r="B27" s="67" t="s">
        <v>49</v>
      </c>
      <c r="C27" s="80" t="str">
        <f>IMSUM('[3]Личный зачёт общий'!M146:M151)</f>
        <v>89</v>
      </c>
      <c r="D27" s="80" t="str">
        <f>IMSUM('[3]Личный зачёт общий'!N146:N151)</f>
        <v>56</v>
      </c>
      <c r="E27" s="88">
        <v>15</v>
      </c>
      <c r="J27" s="18"/>
      <c r="K27" s="18"/>
      <c r="L27" s="18"/>
    </row>
    <row r="28" spans="1:12" ht="15" customHeight="1" x14ac:dyDescent="0.2">
      <c r="A28" s="26">
        <v>26</v>
      </c>
      <c r="B28" s="67" t="s">
        <v>68</v>
      </c>
      <c r="C28" s="80" t="str">
        <f>IMSUM('[3]Личный зачёт общий'!M152:M157)</f>
        <v>76</v>
      </c>
      <c r="D28" s="80" t="str">
        <f>IMSUM('[3]Личный зачёт общий'!N152:N157)</f>
        <v>48</v>
      </c>
      <c r="E28" s="88">
        <v>19</v>
      </c>
      <c r="J28" s="18"/>
      <c r="K28" s="18"/>
      <c r="L28" s="18"/>
    </row>
    <row r="29" spans="1:12" ht="15" customHeight="1" x14ac:dyDescent="0.2">
      <c r="A29" s="26">
        <v>27</v>
      </c>
      <c r="B29" s="67" t="s">
        <v>41</v>
      </c>
      <c r="C29" s="80" t="str">
        <f>IMSUM('[3]Личный зачёт общий'!M158:M163)</f>
        <v>63</v>
      </c>
      <c r="D29" s="80" t="str">
        <f>IMSUM('[3]Личный зачёт общий'!N158:N163)</f>
        <v>34</v>
      </c>
      <c r="E29" s="88">
        <v>23</v>
      </c>
      <c r="J29" s="18"/>
      <c r="K29" s="18"/>
      <c r="L29" s="18"/>
    </row>
    <row r="30" spans="1:12" ht="15" customHeight="1" x14ac:dyDescent="0.2">
      <c r="A30" s="26">
        <v>28</v>
      </c>
      <c r="B30" s="67" t="s">
        <v>69</v>
      </c>
      <c r="C30" s="80" t="str">
        <f>IMSUM('[3]Личный зачёт общий'!M164:M169)</f>
        <v>90</v>
      </c>
      <c r="D30" s="80" t="str">
        <f>IMSUM('[3]Личный зачёт общий'!N164:N169)</f>
        <v>52</v>
      </c>
      <c r="E30" s="88">
        <v>17</v>
      </c>
      <c r="J30" s="18"/>
      <c r="K30" s="18"/>
      <c r="L30" s="18"/>
    </row>
    <row r="31" spans="1:12" ht="15" customHeight="1" x14ac:dyDescent="0.2">
      <c r="A31" s="26">
        <v>29</v>
      </c>
      <c r="B31" s="67" t="s">
        <v>42</v>
      </c>
      <c r="C31" s="80" t="str">
        <f>IMSUM('[3]Личный зачёт общий'!M170:M175)</f>
        <v>46</v>
      </c>
      <c r="D31" s="80" t="str">
        <f>IMSUM('[3]Личный зачёт общий'!N170:N175)</f>
        <v>12</v>
      </c>
      <c r="E31" s="88">
        <v>31</v>
      </c>
      <c r="J31" s="18"/>
      <c r="K31" s="18"/>
      <c r="L31" s="18"/>
    </row>
    <row r="32" spans="1:12" ht="15" customHeight="1" x14ac:dyDescent="0.2">
      <c r="A32" s="26">
        <v>30</v>
      </c>
      <c r="B32" s="67" t="s">
        <v>43</v>
      </c>
      <c r="C32" s="80" t="str">
        <f>IMSUM('[3]Личный зачёт общий'!M176:M181)</f>
        <v>88</v>
      </c>
      <c r="D32" s="80" t="str">
        <f>IMSUM('[3]Личный зачёт общий'!N176:N181)</f>
        <v>98</v>
      </c>
      <c r="E32" s="88">
        <v>7</v>
      </c>
      <c r="J32" s="18"/>
      <c r="K32" s="18"/>
      <c r="L32" s="18"/>
    </row>
    <row r="33" spans="1:12" ht="15" customHeight="1" x14ac:dyDescent="0.2">
      <c r="A33" s="26">
        <v>31</v>
      </c>
      <c r="B33" s="67" t="s">
        <v>70</v>
      </c>
      <c r="C33" s="89" t="str">
        <f>IMSUM('[3]Личный зачёт общий'!M182:M185)</f>
        <v>0</v>
      </c>
      <c r="D33" s="89" t="str">
        <f>IMSUM('[3]Личный зачёт общий'!N182:N185)</f>
        <v>0</v>
      </c>
      <c r="E33" s="88">
        <v>32</v>
      </c>
      <c r="J33" s="18"/>
      <c r="K33" s="18"/>
      <c r="L33" s="18"/>
    </row>
    <row r="34" spans="1:12" ht="15" customHeight="1" thickBot="1" x14ac:dyDescent="0.25">
      <c r="A34" s="26">
        <v>32</v>
      </c>
      <c r="B34" s="67" t="s">
        <v>71</v>
      </c>
      <c r="C34" s="90" t="str">
        <f>IMSUM('[3]Личный зачёт общий'!M186:M191)</f>
        <v>71</v>
      </c>
      <c r="D34" s="90" t="str">
        <f>IMSUM('[3]Личный зачёт общий'!N186:N191)</f>
        <v>78</v>
      </c>
      <c r="E34" s="91">
        <v>11</v>
      </c>
      <c r="J34" s="18"/>
      <c r="K34" s="18"/>
      <c r="L34" s="18"/>
    </row>
    <row r="35" spans="1:12" ht="15" customHeight="1" x14ac:dyDescent="0.2">
      <c r="A35" s="30"/>
      <c r="B35" s="16"/>
      <c r="C35" s="57"/>
      <c r="E35" s="57"/>
      <c r="J35" s="18"/>
      <c r="K35" s="18"/>
      <c r="L35" s="18"/>
    </row>
    <row r="36" spans="1:12" x14ac:dyDescent="0.2">
      <c r="A36" s="255" t="s">
        <v>8</v>
      </c>
      <c r="B36" s="255"/>
      <c r="C36" s="255"/>
      <c r="D36" s="255"/>
      <c r="E36" s="255"/>
    </row>
    <row r="37" spans="1:12" x14ac:dyDescent="0.2">
      <c r="A37" s="255" t="s">
        <v>9</v>
      </c>
      <c r="B37" s="255"/>
      <c r="C37" s="255"/>
      <c r="D37" s="255"/>
      <c r="E37" s="255"/>
    </row>
    <row r="38" spans="1:12" x14ac:dyDescent="0.2">
      <c r="A38" s="19"/>
      <c r="B38" s="19"/>
      <c r="C38" s="31"/>
      <c r="D38" s="19"/>
      <c r="E38" s="19"/>
    </row>
    <row r="39" spans="1:12" x14ac:dyDescent="0.2">
      <c r="A39" s="19"/>
      <c r="B39" s="19"/>
      <c r="C39" s="31"/>
      <c r="D39" s="19"/>
      <c r="E39" s="19"/>
    </row>
    <row r="40" spans="1:12" x14ac:dyDescent="0.2">
      <c r="A40" s="19"/>
      <c r="B40" s="19"/>
      <c r="C40" s="31"/>
      <c r="D40" s="19"/>
      <c r="E40" s="19"/>
    </row>
    <row r="41" spans="1:12" x14ac:dyDescent="0.2">
      <c r="A41" s="19"/>
      <c r="B41" s="19"/>
      <c r="C41" s="31"/>
      <c r="D41" s="19"/>
      <c r="E41" s="19"/>
    </row>
    <row r="42" spans="1:12" x14ac:dyDescent="0.2">
      <c r="A42" s="19"/>
      <c r="B42" s="19"/>
      <c r="C42" s="31"/>
      <c r="D42" s="19"/>
      <c r="E42" s="19"/>
    </row>
    <row r="43" spans="1:12" x14ac:dyDescent="0.2">
      <c r="A43" s="19"/>
      <c r="B43" s="19"/>
      <c r="C43" s="31"/>
      <c r="D43" s="19"/>
      <c r="E43" s="19"/>
    </row>
  </sheetData>
  <mergeCells count="3">
    <mergeCell ref="A36:E36"/>
    <mergeCell ref="A37:E37"/>
    <mergeCell ref="A1:E1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7" zoomScale="60" zoomScaleNormal="60" zoomScalePageLayoutView="60" workbookViewId="0">
      <selection activeCell="B3" sqref="B3:D34"/>
    </sheetView>
  </sheetViews>
  <sheetFormatPr defaultColWidth="10.28515625" defaultRowHeight="12.75" x14ac:dyDescent="0.2"/>
  <cols>
    <col min="1" max="1" width="4.28515625" style="2" customWidth="1"/>
    <col min="2" max="2" width="44.7109375" style="2" customWidth="1"/>
    <col min="3" max="3" width="13.7109375" style="2" customWidth="1"/>
    <col min="4" max="4" width="12" style="2" customWidth="1"/>
    <col min="5" max="6" width="10.28515625" style="2" customWidth="1"/>
    <col min="7" max="7" width="34.140625" style="2" customWidth="1"/>
    <col min="8" max="16384" width="10.28515625" style="2"/>
  </cols>
  <sheetData>
    <row r="1" spans="1:9" ht="21" customHeight="1" x14ac:dyDescent="0.2">
      <c r="A1" s="256" t="s">
        <v>22</v>
      </c>
      <c r="B1" s="256"/>
      <c r="C1" s="256"/>
      <c r="D1" s="256"/>
    </row>
    <row r="2" spans="1:9" ht="32.25" customHeight="1" thickBot="1" x14ac:dyDescent="0.25">
      <c r="A2" s="29" t="s">
        <v>29</v>
      </c>
      <c r="B2" s="40" t="s">
        <v>28</v>
      </c>
      <c r="C2" s="28" t="s">
        <v>5</v>
      </c>
      <c r="D2" s="28" t="s">
        <v>6</v>
      </c>
    </row>
    <row r="3" spans="1:9" ht="15.75" customHeight="1" x14ac:dyDescent="0.2">
      <c r="A3" s="26">
        <v>1</v>
      </c>
      <c r="B3" s="126" t="s">
        <v>32</v>
      </c>
      <c r="C3" s="94" t="str">
        <f>IMSUM('[4]Личный зачёт общий'!H2:H7)</f>
        <v>259</v>
      </c>
      <c r="D3" s="127">
        <v>4</v>
      </c>
      <c r="G3" s="18"/>
      <c r="H3" s="18"/>
      <c r="I3" s="18"/>
    </row>
    <row r="4" spans="1:9" ht="15.75" customHeight="1" x14ac:dyDescent="0.2">
      <c r="A4" s="26">
        <v>2</v>
      </c>
      <c r="B4" s="128" t="s">
        <v>56</v>
      </c>
      <c r="C4" s="60" t="str">
        <f>IMSUM('[4]Личный зачёт общий'!H8:H13)</f>
        <v>194</v>
      </c>
      <c r="D4" s="110">
        <v>16</v>
      </c>
      <c r="G4" s="18"/>
      <c r="H4" s="18"/>
      <c r="I4" s="18"/>
    </row>
    <row r="5" spans="1:9" ht="15.75" customHeight="1" thickBot="1" x14ac:dyDescent="0.25">
      <c r="A5" s="26">
        <v>3</v>
      </c>
      <c r="B5" s="129" t="s">
        <v>57</v>
      </c>
      <c r="C5" s="97" t="str">
        <f>IMSUM('[4]Личный зачёт общий'!H14:H19)</f>
        <v>134</v>
      </c>
      <c r="D5" s="113">
        <v>24</v>
      </c>
      <c r="G5" s="18"/>
      <c r="H5" s="18"/>
      <c r="I5" s="18"/>
    </row>
    <row r="6" spans="1:9" ht="15.75" customHeight="1" x14ac:dyDescent="0.2">
      <c r="A6" s="26">
        <v>4</v>
      </c>
      <c r="B6" s="130" t="s">
        <v>33</v>
      </c>
      <c r="C6" s="99" t="str">
        <f>IMSUM('[4]Личный зачёт общий'!H20:H25)</f>
        <v>175</v>
      </c>
      <c r="D6" s="116">
        <v>18</v>
      </c>
      <c r="G6" s="18"/>
      <c r="H6" s="18"/>
      <c r="I6" s="18"/>
    </row>
    <row r="7" spans="1:9" ht="15.75" customHeight="1" x14ac:dyDescent="0.2">
      <c r="A7" s="26">
        <v>5</v>
      </c>
      <c r="B7" s="131" t="s">
        <v>58</v>
      </c>
      <c r="C7" s="60" t="str">
        <f>IMSUM('[4]Личный зачёт общий'!H26:H31)</f>
        <v>197</v>
      </c>
      <c r="D7" s="110">
        <v>14</v>
      </c>
      <c r="G7" s="18"/>
      <c r="H7" s="18"/>
      <c r="I7" s="18"/>
    </row>
    <row r="8" spans="1:9" ht="15.75" customHeight="1" x14ac:dyDescent="0.2">
      <c r="A8" s="26">
        <v>6</v>
      </c>
      <c r="B8" s="131" t="s">
        <v>34</v>
      </c>
      <c r="C8" s="60" t="str">
        <f>IMSUM('[4]Личный зачёт общий'!H32:H37)</f>
        <v>173</v>
      </c>
      <c r="D8" s="110">
        <v>19</v>
      </c>
      <c r="G8" s="18"/>
      <c r="H8" s="18"/>
      <c r="I8" s="18"/>
    </row>
    <row r="9" spans="1:9" ht="15.75" customHeight="1" x14ac:dyDescent="0.2">
      <c r="A9" s="26">
        <v>7</v>
      </c>
      <c r="B9" s="131" t="s">
        <v>59</v>
      </c>
      <c r="C9" s="60" t="str">
        <f>IMSUM('[4]Личный зачёт общий'!H38:H43)</f>
        <v>205</v>
      </c>
      <c r="D9" s="110">
        <v>11</v>
      </c>
      <c r="G9" s="18"/>
      <c r="H9" s="18"/>
      <c r="I9" s="18"/>
    </row>
    <row r="10" spans="1:9" ht="15.75" customHeight="1" x14ac:dyDescent="0.2">
      <c r="A10" s="26">
        <v>8</v>
      </c>
      <c r="B10" s="131" t="s">
        <v>35</v>
      </c>
      <c r="C10" s="60" t="str">
        <f>IMSUM('[4]Личный зачёт общий'!H44:H49)</f>
        <v>251</v>
      </c>
      <c r="D10" s="110">
        <v>5</v>
      </c>
      <c r="G10" s="18"/>
      <c r="H10" s="18"/>
      <c r="I10" s="18"/>
    </row>
    <row r="11" spans="1:9" ht="15.75" customHeight="1" x14ac:dyDescent="0.2">
      <c r="A11" s="26">
        <v>9</v>
      </c>
      <c r="B11" s="131" t="s">
        <v>60</v>
      </c>
      <c r="C11" s="38" t="str">
        <f>IMSUM('[4]Личный зачёт общий'!H50:H55)</f>
        <v>208</v>
      </c>
      <c r="D11" s="110">
        <v>10</v>
      </c>
      <c r="G11" s="18"/>
      <c r="H11" s="18"/>
      <c r="I11" s="18"/>
    </row>
    <row r="12" spans="1:9" ht="15.75" customHeight="1" x14ac:dyDescent="0.2">
      <c r="A12" s="26">
        <v>10</v>
      </c>
      <c r="B12" s="131" t="s">
        <v>50</v>
      </c>
      <c r="C12" s="60" t="str">
        <f>IMSUM('[4]Личный зачёт общий'!H56:H61)</f>
        <v>193</v>
      </c>
      <c r="D12" s="110">
        <v>17</v>
      </c>
      <c r="G12" s="18"/>
      <c r="H12" s="18"/>
      <c r="I12" s="18"/>
    </row>
    <row r="13" spans="1:9" ht="15.75" customHeight="1" x14ac:dyDescent="0.2">
      <c r="A13" s="26">
        <v>11</v>
      </c>
      <c r="B13" s="131" t="s">
        <v>61</v>
      </c>
      <c r="C13" s="60" t="str">
        <f>IMSUM('[4]Личный зачёт общий'!H62:H67)</f>
        <v>194</v>
      </c>
      <c r="D13" s="110">
        <v>16</v>
      </c>
      <c r="G13" s="18"/>
      <c r="H13" s="18"/>
      <c r="I13" s="18"/>
    </row>
    <row r="14" spans="1:9" ht="15.75" customHeight="1" x14ac:dyDescent="0.2">
      <c r="A14" s="26">
        <v>12</v>
      </c>
      <c r="B14" s="131" t="s">
        <v>36</v>
      </c>
      <c r="C14" s="60" t="str">
        <f>IMSUM('[4]Личный зачёт общий'!H68:H73)</f>
        <v>195</v>
      </c>
      <c r="D14" s="110">
        <v>15</v>
      </c>
      <c r="G14" s="18"/>
      <c r="H14" s="18"/>
      <c r="I14" s="18"/>
    </row>
    <row r="15" spans="1:9" ht="15.75" customHeight="1" x14ac:dyDescent="0.2">
      <c r="A15" s="26">
        <v>13</v>
      </c>
      <c r="B15" s="131" t="s">
        <v>62</v>
      </c>
      <c r="C15" s="60" t="str">
        <f>IMSUM('[4]Личный зачёт общий'!H74:H79)</f>
        <v>243</v>
      </c>
      <c r="D15" s="110">
        <v>7</v>
      </c>
      <c r="G15" s="18"/>
      <c r="H15" s="18"/>
      <c r="I15" s="18"/>
    </row>
    <row r="16" spans="1:9" ht="15.75" customHeight="1" x14ac:dyDescent="0.2">
      <c r="A16" s="26">
        <v>14</v>
      </c>
      <c r="B16" s="132" t="s">
        <v>37</v>
      </c>
      <c r="C16" s="101" t="str">
        <f>IMSUM('[4]Личный зачёт общий'!H80:H85)</f>
        <v>260</v>
      </c>
      <c r="D16" s="120">
        <v>3</v>
      </c>
      <c r="G16" s="18"/>
      <c r="H16" s="18"/>
      <c r="I16" s="18"/>
    </row>
    <row r="17" spans="1:9" ht="15.75" customHeight="1" x14ac:dyDescent="0.2">
      <c r="A17" s="26">
        <v>15</v>
      </c>
      <c r="B17" s="131" t="s">
        <v>63</v>
      </c>
      <c r="C17" s="60" t="str">
        <f>IMSUM('[4]Личный зачёт общий'!H86:H91)</f>
        <v>153</v>
      </c>
      <c r="D17" s="110">
        <v>23</v>
      </c>
      <c r="G17" s="18"/>
      <c r="H17" s="18"/>
      <c r="I17" s="18"/>
    </row>
    <row r="18" spans="1:9" ht="15.75" customHeight="1" x14ac:dyDescent="0.2">
      <c r="A18" s="26">
        <v>16</v>
      </c>
      <c r="B18" s="131" t="s">
        <v>64</v>
      </c>
      <c r="C18" s="60" t="str">
        <f>IMSUM('[4]Личный зачёт общий'!H92:H97)</f>
        <v>157</v>
      </c>
      <c r="D18" s="110">
        <v>21</v>
      </c>
      <c r="G18" s="18"/>
      <c r="H18" s="18"/>
      <c r="I18" s="18"/>
    </row>
    <row r="19" spans="1:9" ht="15.75" customHeight="1" x14ac:dyDescent="0.2">
      <c r="A19" s="26">
        <v>17</v>
      </c>
      <c r="B19" s="131" t="s">
        <v>65</v>
      </c>
      <c r="C19" s="60" t="str">
        <f>IMSUM('[4]Личный зачёт общий'!H98:H103)</f>
        <v>154</v>
      </c>
      <c r="D19" s="110">
        <v>22</v>
      </c>
      <c r="G19" s="18"/>
      <c r="H19" s="18"/>
      <c r="I19" s="18"/>
    </row>
    <row r="20" spans="1:9" ht="15.75" customHeight="1" x14ac:dyDescent="0.2">
      <c r="A20" s="26">
        <v>18</v>
      </c>
      <c r="B20" s="131" t="s">
        <v>38</v>
      </c>
      <c r="C20" s="60" t="str">
        <f>IMSUM('[4]Личный зачёт общий'!H104:H109)</f>
        <v>107</v>
      </c>
      <c r="D20" s="110">
        <v>28</v>
      </c>
      <c r="G20" s="18"/>
      <c r="H20" s="18"/>
      <c r="I20" s="18"/>
    </row>
    <row r="21" spans="1:9" ht="15.75" customHeight="1" x14ac:dyDescent="0.2">
      <c r="A21" s="26">
        <v>19</v>
      </c>
      <c r="B21" s="131" t="s">
        <v>66</v>
      </c>
      <c r="C21" s="60" t="str">
        <f>IMSUM('[4]Личный зачёт общий'!H110:H115)</f>
        <v>251</v>
      </c>
      <c r="D21" s="110">
        <v>5</v>
      </c>
      <c r="G21" s="18"/>
      <c r="H21" s="18"/>
      <c r="I21" s="18"/>
    </row>
    <row r="22" spans="1:9" ht="15.75" customHeight="1" x14ac:dyDescent="0.2">
      <c r="A22" s="26">
        <v>20</v>
      </c>
      <c r="B22" s="131" t="s">
        <v>39</v>
      </c>
      <c r="C22" s="60" t="str">
        <f>IMSUM('[4]Личный зачёт общий'!H116:H121)</f>
        <v>120</v>
      </c>
      <c r="D22" s="110">
        <v>26</v>
      </c>
      <c r="G22" s="18"/>
      <c r="H22" s="18"/>
      <c r="I22" s="18"/>
    </row>
    <row r="23" spans="1:9" ht="15.75" customHeight="1" x14ac:dyDescent="0.2">
      <c r="A23" s="26">
        <v>21</v>
      </c>
      <c r="B23" s="131" t="s">
        <v>67</v>
      </c>
      <c r="C23" s="60" t="str">
        <f>IMSUM('[4]Личный зачёт общий'!H122:H127)</f>
        <v>88</v>
      </c>
      <c r="D23" s="110">
        <v>30</v>
      </c>
      <c r="G23" s="18"/>
      <c r="H23" s="18"/>
      <c r="I23" s="18"/>
    </row>
    <row r="24" spans="1:9" ht="15.75" customHeight="1" x14ac:dyDescent="0.2">
      <c r="A24" s="26">
        <v>22</v>
      </c>
      <c r="B24" s="131" t="s">
        <v>51</v>
      </c>
      <c r="C24" s="60" t="str">
        <f>IMSUM('[4]Личный зачёт общий'!H128:H133)</f>
        <v>113</v>
      </c>
      <c r="D24" s="110">
        <v>27</v>
      </c>
      <c r="G24" s="18"/>
      <c r="H24" s="18"/>
      <c r="I24" s="18"/>
    </row>
    <row r="25" spans="1:9" ht="15.75" customHeight="1" x14ac:dyDescent="0.2">
      <c r="A25" s="26">
        <v>23</v>
      </c>
      <c r="B25" s="132" t="s">
        <v>48</v>
      </c>
      <c r="C25" s="101" t="str">
        <f>IMSUM('[4]Личный зачёт общий'!H134:H139)</f>
        <v>282</v>
      </c>
      <c r="D25" s="120">
        <v>1</v>
      </c>
      <c r="G25" s="18"/>
      <c r="H25" s="18"/>
      <c r="I25" s="18"/>
    </row>
    <row r="26" spans="1:9" ht="15.75" customHeight="1" x14ac:dyDescent="0.2">
      <c r="A26" s="26">
        <v>24</v>
      </c>
      <c r="B26" s="131" t="s">
        <v>40</v>
      </c>
      <c r="C26" s="60" t="str">
        <f>IMSUM('[4]Личный зачёт общий'!H140:H145)</f>
        <v>249</v>
      </c>
      <c r="D26" s="110">
        <v>6</v>
      </c>
      <c r="G26" s="18"/>
      <c r="H26" s="18"/>
      <c r="I26" s="18"/>
    </row>
    <row r="27" spans="1:9" ht="15.75" customHeight="1" x14ac:dyDescent="0.2">
      <c r="A27" s="26">
        <v>25</v>
      </c>
      <c r="B27" s="131" t="s">
        <v>49</v>
      </c>
      <c r="C27" s="60" t="str">
        <f>IMSUM('[4]Личный зачёт общий'!H146:H151)</f>
        <v>199</v>
      </c>
      <c r="D27" s="121">
        <v>12</v>
      </c>
      <c r="G27" s="18"/>
      <c r="H27" s="18"/>
      <c r="I27" s="18"/>
    </row>
    <row r="28" spans="1:9" ht="15.75" customHeight="1" x14ac:dyDescent="0.2">
      <c r="A28" s="26">
        <v>26</v>
      </c>
      <c r="B28" s="131" t="s">
        <v>68</v>
      </c>
      <c r="C28" s="60" t="str">
        <f>IMSUM('[4]Личный зачёт общий'!H152:H157)</f>
        <v>164</v>
      </c>
      <c r="D28" s="110">
        <v>20</v>
      </c>
      <c r="G28" s="18"/>
      <c r="H28" s="18"/>
      <c r="I28" s="18"/>
    </row>
    <row r="29" spans="1:9" ht="15.75" customHeight="1" x14ac:dyDescent="0.2">
      <c r="A29" s="26">
        <v>27</v>
      </c>
      <c r="B29" s="131" t="s">
        <v>41</v>
      </c>
      <c r="C29" s="60" t="str">
        <f>IMSUM('[4]Личный зачёт общий'!H158:H163)</f>
        <v>211</v>
      </c>
      <c r="D29" s="121">
        <v>9</v>
      </c>
      <c r="G29" s="18"/>
      <c r="H29" s="18"/>
      <c r="I29" s="18"/>
    </row>
    <row r="30" spans="1:9" ht="15.75" customHeight="1" x14ac:dyDescent="0.2">
      <c r="A30" s="26">
        <v>28</v>
      </c>
      <c r="B30" s="131" t="s">
        <v>69</v>
      </c>
      <c r="C30" s="60" t="str">
        <f>IMSUM('[4]Личный зачёт общий'!H164:H169)</f>
        <v>222</v>
      </c>
      <c r="D30" s="121">
        <v>8</v>
      </c>
      <c r="G30" s="18"/>
      <c r="H30" s="18"/>
      <c r="I30" s="18"/>
    </row>
    <row r="31" spans="1:9" ht="15.75" customHeight="1" x14ac:dyDescent="0.2">
      <c r="A31" s="26">
        <v>29</v>
      </c>
      <c r="B31" s="131" t="s">
        <v>42</v>
      </c>
      <c r="C31" s="60" t="str">
        <f>IMSUM('[4]Личный зачёт общий'!H170:H175)</f>
        <v>93</v>
      </c>
      <c r="D31" s="110">
        <v>29</v>
      </c>
      <c r="G31" s="18"/>
      <c r="H31" s="18"/>
      <c r="I31" s="18"/>
    </row>
    <row r="32" spans="1:9" ht="15.75" customHeight="1" x14ac:dyDescent="0.2">
      <c r="A32" s="26">
        <v>30</v>
      </c>
      <c r="B32" s="132" t="s">
        <v>43</v>
      </c>
      <c r="C32" s="101" t="str">
        <f>IMSUM('[4]Личный зачёт общий'!H176:H181)</f>
        <v>266</v>
      </c>
      <c r="D32" s="133">
        <v>2</v>
      </c>
      <c r="G32" s="18"/>
      <c r="H32" s="18"/>
      <c r="I32" s="18"/>
    </row>
    <row r="33" spans="1:4" ht="15.75" x14ac:dyDescent="0.2">
      <c r="A33" s="21"/>
      <c r="B33" s="131" t="s">
        <v>70</v>
      </c>
      <c r="C33" s="60" t="str">
        <f>IMSUM('[4]Личный зачёт общий'!H182:H185)</f>
        <v>129</v>
      </c>
      <c r="D33" s="110">
        <v>25</v>
      </c>
    </row>
    <row r="34" spans="1:4" ht="16.5" thickBot="1" x14ac:dyDescent="0.3">
      <c r="A34" s="21"/>
      <c r="B34" s="134" t="s">
        <v>71</v>
      </c>
      <c r="C34" s="135" t="str">
        <f>IMSUM('[4]Личный зачёт общий'!H186:H191)</f>
        <v>198</v>
      </c>
      <c r="D34" s="136">
        <v>13</v>
      </c>
    </row>
    <row r="35" spans="1:4" x14ac:dyDescent="0.2">
      <c r="A35" s="21"/>
      <c r="B35" s="21"/>
      <c r="C35" s="21"/>
      <c r="D35" s="21"/>
    </row>
    <row r="36" spans="1:4" x14ac:dyDescent="0.2">
      <c r="A36" s="21"/>
      <c r="B36" s="21"/>
      <c r="C36" s="21"/>
      <c r="D36" s="21"/>
    </row>
    <row r="37" spans="1:4" x14ac:dyDescent="0.2">
      <c r="A37" s="21"/>
      <c r="B37" s="21"/>
      <c r="C37" s="21"/>
      <c r="D37" s="21"/>
    </row>
    <row r="38" spans="1:4" x14ac:dyDescent="0.2">
      <c r="A38" s="21"/>
      <c r="B38" s="21"/>
      <c r="C38" s="21"/>
      <c r="D38" s="21"/>
    </row>
    <row r="39" spans="1:4" x14ac:dyDescent="0.2">
      <c r="A39" s="21"/>
      <c r="B39" s="21"/>
      <c r="C39" s="21"/>
      <c r="D39" s="21"/>
    </row>
    <row r="40" spans="1:4" x14ac:dyDescent="0.2">
      <c r="A40" s="21"/>
      <c r="B40" s="21"/>
      <c r="C40" s="21"/>
      <c r="D40" s="21"/>
    </row>
    <row r="41" spans="1:4" x14ac:dyDescent="0.2">
      <c r="A41" s="21"/>
      <c r="B41" s="21"/>
      <c r="C41" s="21"/>
      <c r="D41" s="21"/>
    </row>
    <row r="42" spans="1:4" x14ac:dyDescent="0.2">
      <c r="A42" s="21"/>
      <c r="B42" s="21"/>
      <c r="C42" s="21"/>
      <c r="D42" s="21"/>
    </row>
    <row r="43" spans="1:4" x14ac:dyDescent="0.2">
      <c r="A43" s="21"/>
      <c r="B43" s="21"/>
      <c r="C43" s="21"/>
      <c r="D43" s="21"/>
    </row>
    <row r="44" spans="1:4" x14ac:dyDescent="0.2">
      <c r="A44" s="21"/>
      <c r="B44" s="21"/>
      <c r="C44" s="21"/>
      <c r="D44" s="21"/>
    </row>
    <row r="45" spans="1:4" x14ac:dyDescent="0.2">
      <c r="A45" s="21"/>
      <c r="B45" s="21"/>
      <c r="C45" s="21"/>
      <c r="D45" s="21"/>
    </row>
  </sheetData>
  <mergeCells count="1">
    <mergeCell ref="A1:D1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4" zoomScale="60" zoomScaleNormal="60" workbookViewId="0">
      <selection activeCell="B3" sqref="B3:D34"/>
    </sheetView>
  </sheetViews>
  <sheetFormatPr defaultColWidth="10.28515625" defaultRowHeight="12.75" x14ac:dyDescent="0.2"/>
  <cols>
    <col min="1" max="1" width="4.7109375" style="2" customWidth="1"/>
    <col min="2" max="2" width="53.28515625" style="2" customWidth="1"/>
    <col min="3" max="3" width="15" style="2" customWidth="1"/>
    <col min="4" max="4" width="12.7109375" style="2" customWidth="1"/>
    <col min="5" max="6" width="10.28515625" style="2" customWidth="1"/>
    <col min="7" max="7" width="34.140625" style="2" customWidth="1"/>
    <col min="8" max="16384" width="10.28515625" style="2"/>
  </cols>
  <sheetData>
    <row r="1" spans="1:9" ht="21" customHeight="1" x14ac:dyDescent="0.2">
      <c r="A1" s="256" t="s">
        <v>30</v>
      </c>
      <c r="B1" s="256"/>
      <c r="C1" s="256"/>
      <c r="D1" s="256"/>
    </row>
    <row r="2" spans="1:9" ht="30" customHeight="1" thickBot="1" x14ac:dyDescent="0.25">
      <c r="A2" s="29" t="s">
        <v>29</v>
      </c>
      <c r="B2" s="40" t="s">
        <v>28</v>
      </c>
      <c r="C2" s="28" t="s">
        <v>5</v>
      </c>
      <c r="D2" s="28" t="s">
        <v>6</v>
      </c>
    </row>
    <row r="3" spans="1:9" ht="15.75" customHeight="1" x14ac:dyDescent="0.2">
      <c r="A3" s="26">
        <v>1</v>
      </c>
      <c r="B3" s="137" t="s">
        <v>32</v>
      </c>
      <c r="C3" s="138" t="str">
        <f>IMSUM('[5]Личный зачёт общий'!H2:H7)</f>
        <v>41</v>
      </c>
      <c r="D3" s="139">
        <v>1</v>
      </c>
      <c r="G3" s="18"/>
      <c r="H3" s="18"/>
      <c r="I3" s="18"/>
    </row>
    <row r="4" spans="1:9" ht="15.75" customHeight="1" x14ac:dyDescent="0.2">
      <c r="A4" s="26">
        <v>2</v>
      </c>
      <c r="B4" s="140" t="s">
        <v>56</v>
      </c>
      <c r="C4" s="80" t="str">
        <f>IMSUM('[5]Личный зачёт общий'!H8:H13)</f>
        <v>26</v>
      </c>
      <c r="D4" s="141">
        <v>4</v>
      </c>
      <c r="G4" s="18"/>
      <c r="H4" s="18"/>
      <c r="I4" s="18"/>
    </row>
    <row r="5" spans="1:9" ht="15.75" customHeight="1" thickBot="1" x14ac:dyDescent="0.25">
      <c r="A5" s="26">
        <v>3</v>
      </c>
      <c r="B5" s="142" t="s">
        <v>57</v>
      </c>
      <c r="C5" s="82" t="str">
        <f>IMSUM('[5]Личный зачёт общий'!H14:H19)</f>
        <v>0</v>
      </c>
      <c r="D5" s="143">
        <v>23</v>
      </c>
      <c r="G5" s="18"/>
      <c r="H5" s="18"/>
      <c r="I5" s="18"/>
    </row>
    <row r="6" spans="1:9" ht="15.75" customHeight="1" x14ac:dyDescent="0.2">
      <c r="A6" s="26">
        <v>4</v>
      </c>
      <c r="B6" s="144" t="s">
        <v>33</v>
      </c>
      <c r="C6" s="145" t="str">
        <f>IMSUM('[5]Личный зачёт общий'!H20:H25)</f>
        <v>17</v>
      </c>
      <c r="D6" s="146">
        <v>11</v>
      </c>
      <c r="G6" s="18"/>
      <c r="H6" s="18"/>
      <c r="I6" s="18"/>
    </row>
    <row r="7" spans="1:9" ht="15.75" customHeight="1" x14ac:dyDescent="0.2">
      <c r="A7" s="26">
        <v>5</v>
      </c>
      <c r="B7" s="140" t="s">
        <v>58</v>
      </c>
      <c r="C7" s="80" t="str">
        <f>IMSUM('[5]Личный зачёт общий'!H26:H31)</f>
        <v>0</v>
      </c>
      <c r="D7" s="141">
        <v>23</v>
      </c>
      <c r="G7" s="18"/>
      <c r="H7" s="18"/>
      <c r="I7" s="18"/>
    </row>
    <row r="8" spans="1:9" ht="15.75" customHeight="1" x14ac:dyDescent="0.2">
      <c r="A8" s="26">
        <v>6</v>
      </c>
      <c r="B8" s="140" t="s">
        <v>34</v>
      </c>
      <c r="C8" s="80" t="str">
        <f>IMSUM('[5]Личный зачёт общий'!H32:H37)</f>
        <v>3</v>
      </c>
      <c r="D8" s="141">
        <v>20</v>
      </c>
      <c r="G8" s="18"/>
      <c r="H8" s="18"/>
      <c r="I8" s="18"/>
    </row>
    <row r="9" spans="1:9" ht="15.75" customHeight="1" x14ac:dyDescent="0.2">
      <c r="A9" s="26">
        <v>7</v>
      </c>
      <c r="B9" s="140" t="s">
        <v>59</v>
      </c>
      <c r="C9" s="80" t="str">
        <f>IMSUM('[5]Личный зачёт общий'!H38:H43)</f>
        <v>3</v>
      </c>
      <c r="D9" s="141">
        <v>20</v>
      </c>
      <c r="G9" s="18"/>
      <c r="H9" s="18"/>
      <c r="I9" s="18"/>
    </row>
    <row r="10" spans="1:9" ht="15.75" customHeight="1" x14ac:dyDescent="0.2">
      <c r="A10" s="26">
        <v>8</v>
      </c>
      <c r="B10" s="140" t="s">
        <v>35</v>
      </c>
      <c r="C10" s="80" t="str">
        <f>IMSUM('[5]Личный зачёт общий'!H44:H49)</f>
        <v>19</v>
      </c>
      <c r="D10" s="141">
        <v>10</v>
      </c>
      <c r="G10" s="18"/>
      <c r="H10" s="18"/>
      <c r="I10" s="18"/>
    </row>
    <row r="11" spans="1:9" ht="15.75" customHeight="1" x14ac:dyDescent="0.2">
      <c r="A11" s="26">
        <v>9</v>
      </c>
      <c r="B11" s="140" t="s">
        <v>60</v>
      </c>
      <c r="C11" s="147" t="str">
        <f>IMSUM('[5]Личный зачёт общий'!H50:H55)</f>
        <v>4</v>
      </c>
      <c r="D11" s="148">
        <v>18</v>
      </c>
      <c r="G11" s="18"/>
      <c r="H11" s="18"/>
      <c r="I11" s="18"/>
    </row>
    <row r="12" spans="1:9" ht="15.75" customHeight="1" x14ac:dyDescent="0.2">
      <c r="A12" s="26">
        <v>10</v>
      </c>
      <c r="B12" s="140" t="s">
        <v>50</v>
      </c>
      <c r="C12" s="80" t="str">
        <f>IMSUM('[5]Личный зачёт общий'!H56:H61)</f>
        <v>0</v>
      </c>
      <c r="D12" s="141">
        <v>23</v>
      </c>
      <c r="G12" s="18"/>
      <c r="H12" s="18"/>
      <c r="I12" s="18"/>
    </row>
    <row r="13" spans="1:9" ht="15.75" customHeight="1" x14ac:dyDescent="0.2">
      <c r="A13" s="26">
        <v>11</v>
      </c>
      <c r="B13" s="140" t="s">
        <v>61</v>
      </c>
      <c r="C13" s="80" t="str">
        <f>IMSUM('[5]Личный зачёт общий'!H62:H67)</f>
        <v>0</v>
      </c>
      <c r="D13" s="141">
        <v>23</v>
      </c>
      <c r="G13" s="18"/>
      <c r="H13" s="18"/>
      <c r="I13" s="18"/>
    </row>
    <row r="14" spans="1:9" ht="15.75" customHeight="1" x14ac:dyDescent="0.2">
      <c r="A14" s="26">
        <v>12</v>
      </c>
      <c r="B14" s="140" t="s">
        <v>36</v>
      </c>
      <c r="C14" s="80" t="str">
        <f>IMSUM('[5]Личный зачёт общий'!H68:H73)</f>
        <v>22</v>
      </c>
      <c r="D14" s="141">
        <v>8</v>
      </c>
      <c r="G14" s="18"/>
      <c r="H14" s="18"/>
      <c r="I14" s="18"/>
    </row>
    <row r="15" spans="1:9" ht="15.75" customHeight="1" x14ac:dyDescent="0.2">
      <c r="A15" s="26">
        <v>13</v>
      </c>
      <c r="B15" s="140" t="s">
        <v>62</v>
      </c>
      <c r="C15" s="80" t="str">
        <f>IMSUM('[5]Личный зачёт общий'!H74:H79)</f>
        <v>19</v>
      </c>
      <c r="D15" s="141">
        <v>10</v>
      </c>
      <c r="G15" s="18"/>
      <c r="H15" s="18"/>
      <c r="I15" s="18"/>
    </row>
    <row r="16" spans="1:9" ht="15.75" customHeight="1" x14ac:dyDescent="0.2">
      <c r="A16" s="26">
        <v>14</v>
      </c>
      <c r="B16" s="140" t="s">
        <v>37</v>
      </c>
      <c r="C16" s="80" t="str">
        <f>IMSUM('[5]Личный зачёт общий'!H80:H85)</f>
        <v>24</v>
      </c>
      <c r="D16" s="141">
        <v>6</v>
      </c>
      <c r="G16" s="18"/>
      <c r="H16" s="18"/>
      <c r="I16" s="18"/>
    </row>
    <row r="17" spans="1:9" ht="15.75" customHeight="1" x14ac:dyDescent="0.2">
      <c r="A17" s="26">
        <v>15</v>
      </c>
      <c r="B17" s="140" t="s">
        <v>63</v>
      </c>
      <c r="C17" s="80" t="str">
        <f>IMSUM('[5]Личный зачёт общий'!H86:H91)</f>
        <v>6</v>
      </c>
      <c r="D17" s="141">
        <v>17</v>
      </c>
      <c r="G17" s="18"/>
      <c r="H17" s="18"/>
      <c r="I17" s="18"/>
    </row>
    <row r="18" spans="1:9" ht="15.75" customHeight="1" x14ac:dyDescent="0.2">
      <c r="A18" s="26">
        <v>16</v>
      </c>
      <c r="B18" s="140" t="s">
        <v>64</v>
      </c>
      <c r="C18" s="80" t="str">
        <f>IMSUM('[5]Личный зачёт общий'!H92:H97)</f>
        <v>2</v>
      </c>
      <c r="D18" s="141">
        <v>21</v>
      </c>
      <c r="G18" s="18"/>
      <c r="H18" s="18"/>
      <c r="I18" s="18"/>
    </row>
    <row r="19" spans="1:9" ht="15.75" customHeight="1" x14ac:dyDescent="0.2">
      <c r="A19" s="26">
        <v>17</v>
      </c>
      <c r="B19" s="140" t="s">
        <v>65</v>
      </c>
      <c r="C19" s="80" t="str">
        <f>IMSUM('[5]Личный зачёт общий'!H98:H103)</f>
        <v>15</v>
      </c>
      <c r="D19" s="141">
        <v>13</v>
      </c>
      <c r="G19" s="18"/>
      <c r="H19" s="18"/>
      <c r="I19" s="18"/>
    </row>
    <row r="20" spans="1:9" ht="15.75" customHeight="1" x14ac:dyDescent="0.2">
      <c r="A20" s="26">
        <v>18</v>
      </c>
      <c r="B20" s="140" t="s">
        <v>38</v>
      </c>
      <c r="C20" s="80" t="str">
        <f>IMSUM('[5]Личный зачёт общий'!H104:H109)</f>
        <v>1</v>
      </c>
      <c r="D20" s="141">
        <v>22</v>
      </c>
      <c r="G20" s="18"/>
      <c r="H20" s="18"/>
      <c r="I20" s="18"/>
    </row>
    <row r="21" spans="1:9" ht="15.75" customHeight="1" x14ac:dyDescent="0.2">
      <c r="A21" s="26">
        <v>19</v>
      </c>
      <c r="B21" s="140" t="s">
        <v>66</v>
      </c>
      <c r="C21" s="80" t="str">
        <f>IMSUM('[5]Личный зачёт общий'!H110:H115)</f>
        <v>8</v>
      </c>
      <c r="D21" s="141">
        <v>16</v>
      </c>
      <c r="G21" s="18"/>
      <c r="H21" s="18"/>
      <c r="I21" s="18"/>
    </row>
    <row r="22" spans="1:9" ht="15.75" customHeight="1" x14ac:dyDescent="0.2">
      <c r="A22" s="26">
        <v>20</v>
      </c>
      <c r="B22" s="140" t="s">
        <v>39</v>
      </c>
      <c r="C22" s="80" t="str">
        <f>IMSUM('[5]Личный зачёт общий'!H116:H121)</f>
        <v>4</v>
      </c>
      <c r="D22" s="141">
        <v>18</v>
      </c>
      <c r="G22" s="18"/>
      <c r="H22" s="18"/>
      <c r="I22" s="18"/>
    </row>
    <row r="23" spans="1:9" ht="15.75" customHeight="1" x14ac:dyDescent="0.2">
      <c r="A23" s="26">
        <v>21</v>
      </c>
      <c r="B23" s="140" t="s">
        <v>67</v>
      </c>
      <c r="C23" s="80" t="str">
        <f>IMSUM('[5]Личный зачёт общий'!H122:H127)</f>
        <v>0</v>
      </c>
      <c r="D23" s="141">
        <v>23</v>
      </c>
      <c r="G23" s="18"/>
      <c r="H23" s="18"/>
      <c r="I23" s="18"/>
    </row>
    <row r="24" spans="1:9" ht="15.75" customHeight="1" x14ac:dyDescent="0.2">
      <c r="A24" s="26">
        <v>22</v>
      </c>
      <c r="B24" s="140" t="s">
        <v>51</v>
      </c>
      <c r="C24" s="80" t="str">
        <f>IMSUM('[5]Личный зачёт общий'!H128:H133)</f>
        <v>25</v>
      </c>
      <c r="D24" s="141">
        <v>5</v>
      </c>
      <c r="G24" s="18"/>
      <c r="H24" s="18"/>
      <c r="I24" s="18"/>
    </row>
    <row r="25" spans="1:9" ht="15.75" customHeight="1" x14ac:dyDescent="0.2">
      <c r="A25" s="26">
        <v>23</v>
      </c>
      <c r="B25" s="149" t="s">
        <v>48</v>
      </c>
      <c r="C25" s="86" t="str">
        <f>IMSUM('[5]Личный зачёт общий'!H134:H139)</f>
        <v>31</v>
      </c>
      <c r="D25" s="150">
        <v>3</v>
      </c>
      <c r="G25" s="18"/>
      <c r="H25" s="18"/>
      <c r="I25" s="18"/>
    </row>
    <row r="26" spans="1:9" ht="15.75" customHeight="1" x14ac:dyDescent="0.2">
      <c r="A26" s="26">
        <v>24</v>
      </c>
      <c r="B26" s="140" t="s">
        <v>40</v>
      </c>
      <c r="C26" s="80" t="str">
        <f>IMSUM('[5]Личный зачёт общий'!H140:H145)</f>
        <v>16</v>
      </c>
      <c r="D26" s="141">
        <v>12</v>
      </c>
      <c r="G26" s="18"/>
      <c r="H26" s="18"/>
      <c r="I26" s="18"/>
    </row>
    <row r="27" spans="1:9" ht="15.75" customHeight="1" x14ac:dyDescent="0.2">
      <c r="A27" s="26">
        <v>25</v>
      </c>
      <c r="B27" s="140" t="s">
        <v>49</v>
      </c>
      <c r="C27" s="80" t="str">
        <f>IMSUM('[5]Личный зачёт общий'!H146:H151)</f>
        <v>11</v>
      </c>
      <c r="D27" s="151">
        <v>15</v>
      </c>
      <c r="G27" s="18"/>
      <c r="H27" s="18"/>
      <c r="I27" s="18"/>
    </row>
    <row r="28" spans="1:9" ht="15.75" customHeight="1" x14ac:dyDescent="0.2">
      <c r="A28" s="26">
        <v>26</v>
      </c>
      <c r="B28" s="140" t="s">
        <v>68</v>
      </c>
      <c r="C28" s="80" t="str">
        <f>IMSUM('[5]Личный зачёт общий'!H152:H157)</f>
        <v>0</v>
      </c>
      <c r="D28" s="141">
        <v>23</v>
      </c>
      <c r="G28" s="18"/>
      <c r="H28" s="18"/>
      <c r="I28" s="18"/>
    </row>
    <row r="29" spans="1:9" ht="15.75" customHeight="1" x14ac:dyDescent="0.2">
      <c r="A29" s="26">
        <v>27</v>
      </c>
      <c r="B29" s="140" t="s">
        <v>41</v>
      </c>
      <c r="C29" s="80" t="str">
        <f>IMSUM('[5]Личный зачёт общий'!H158:H163)</f>
        <v>24</v>
      </c>
      <c r="D29" s="151">
        <v>6</v>
      </c>
      <c r="G29" s="18"/>
      <c r="H29" s="18"/>
      <c r="I29" s="18"/>
    </row>
    <row r="30" spans="1:9" ht="15.75" customHeight="1" x14ac:dyDescent="0.2">
      <c r="A30" s="26">
        <v>28</v>
      </c>
      <c r="B30" s="140" t="s">
        <v>69</v>
      </c>
      <c r="C30" s="80" t="str">
        <f>IMSUM('[5]Личный зачёт общий'!H164:H169)</f>
        <v>23</v>
      </c>
      <c r="D30" s="151">
        <v>7</v>
      </c>
      <c r="G30" s="18"/>
      <c r="H30" s="18"/>
      <c r="I30" s="18"/>
    </row>
    <row r="31" spans="1:9" ht="15.75" customHeight="1" x14ac:dyDescent="0.2">
      <c r="A31" s="26">
        <v>29</v>
      </c>
      <c r="B31" s="140" t="s">
        <v>42</v>
      </c>
      <c r="C31" s="80" t="str">
        <f>IMSUM('[5]Личный зачёт общий'!H170:H175)</f>
        <v>21</v>
      </c>
      <c r="D31" s="151">
        <v>9</v>
      </c>
      <c r="G31" s="18"/>
      <c r="H31" s="18"/>
      <c r="I31" s="18"/>
    </row>
    <row r="32" spans="1:9" ht="15.75" customHeight="1" x14ac:dyDescent="0.2">
      <c r="A32" s="26">
        <v>30</v>
      </c>
      <c r="B32" s="140" t="s">
        <v>43</v>
      </c>
      <c r="C32" s="80" t="str">
        <f>IMSUM('[5]Личный зачёт общий'!H176:H181)</f>
        <v>26</v>
      </c>
      <c r="D32" s="88">
        <v>4</v>
      </c>
      <c r="G32" s="18"/>
      <c r="H32" s="18"/>
      <c r="I32" s="18"/>
    </row>
    <row r="33" spans="1:4" ht="18.75" x14ac:dyDescent="0.2">
      <c r="A33" s="27"/>
      <c r="B33" s="140" t="s">
        <v>70</v>
      </c>
      <c r="C33" s="80" t="str">
        <f>IMSUM('[5]Личный зачёт общий'!H182:H185)</f>
        <v>13</v>
      </c>
      <c r="D33" s="88">
        <v>14</v>
      </c>
    </row>
    <row r="34" spans="1:4" ht="19.5" thickBot="1" x14ac:dyDescent="0.35">
      <c r="A34" s="27"/>
      <c r="B34" s="152" t="s">
        <v>71</v>
      </c>
      <c r="C34" s="153" t="str">
        <f>IMSUM('[5]Личный зачёт общий'!H186:H191)</f>
        <v>36</v>
      </c>
      <c r="D34" s="154">
        <v>2</v>
      </c>
    </row>
    <row r="35" spans="1:4" x14ac:dyDescent="0.2">
      <c r="A35" s="27"/>
      <c r="B35" s="27"/>
      <c r="C35" s="27"/>
      <c r="D35" s="27"/>
    </row>
    <row r="36" spans="1:4" x14ac:dyDescent="0.2">
      <c r="A36" s="27"/>
      <c r="B36" s="27"/>
      <c r="C36" s="27"/>
      <c r="D36" s="27"/>
    </row>
    <row r="37" spans="1:4" x14ac:dyDescent="0.2">
      <c r="A37" s="27"/>
      <c r="B37" s="27"/>
      <c r="C37" s="27"/>
      <c r="D37" s="27"/>
    </row>
    <row r="38" spans="1:4" x14ac:dyDescent="0.2">
      <c r="A38" s="27"/>
      <c r="B38" s="27"/>
      <c r="C38" s="27"/>
      <c r="D38" s="27"/>
    </row>
    <row r="39" spans="1:4" x14ac:dyDescent="0.2">
      <c r="A39" s="27"/>
      <c r="B39" s="27"/>
      <c r="C39" s="27"/>
      <c r="D39" s="27"/>
    </row>
    <row r="40" spans="1:4" x14ac:dyDescent="0.2">
      <c r="A40" s="27"/>
      <c r="B40" s="27"/>
      <c r="C40" s="27"/>
      <c r="D40" s="27"/>
    </row>
    <row r="41" spans="1:4" x14ac:dyDescent="0.2">
      <c r="A41" s="27"/>
      <c r="B41" s="27"/>
      <c r="C41" s="27"/>
      <c r="D41" s="27"/>
    </row>
    <row r="42" spans="1:4" x14ac:dyDescent="0.2">
      <c r="A42" s="27"/>
      <c r="B42" s="27"/>
      <c r="C42" s="27"/>
      <c r="D42" s="27"/>
    </row>
    <row r="43" spans="1:4" x14ac:dyDescent="0.2">
      <c r="A43" s="27"/>
      <c r="B43" s="27"/>
      <c r="C43" s="27"/>
      <c r="D43" s="27"/>
    </row>
    <row r="44" spans="1:4" x14ac:dyDescent="0.2">
      <c r="A44" s="27"/>
      <c r="B44" s="27"/>
      <c r="C44" s="27"/>
      <c r="D44" s="27"/>
    </row>
    <row r="45" spans="1:4" x14ac:dyDescent="0.2">
      <c r="A45" s="27"/>
      <c r="B45" s="27"/>
      <c r="C45" s="27"/>
      <c r="D45" s="2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7" zoomScale="60" zoomScaleNormal="60" zoomScalePageLayoutView="60" workbookViewId="0">
      <selection activeCell="E36" sqref="E36"/>
    </sheetView>
  </sheetViews>
  <sheetFormatPr defaultColWidth="10.28515625" defaultRowHeight="12.75" x14ac:dyDescent="0.2"/>
  <cols>
    <col min="1" max="1" width="4.42578125" style="25" customWidth="1"/>
    <col min="2" max="2" width="35.85546875" style="25" customWidth="1"/>
    <col min="3" max="3" width="15.28515625" style="2" customWidth="1"/>
    <col min="4" max="4" width="12.7109375" style="2" customWidth="1"/>
    <col min="5" max="16384" width="10.28515625" style="25"/>
  </cols>
  <sheetData>
    <row r="1" spans="1:4" ht="21" customHeight="1" x14ac:dyDescent="0.2">
      <c r="A1" s="257" t="s">
        <v>23</v>
      </c>
      <c r="B1" s="258"/>
      <c r="C1" s="258"/>
      <c r="D1" s="259"/>
    </row>
    <row r="2" spans="1:4" ht="32.25" customHeight="1" thickBot="1" x14ac:dyDescent="0.25">
      <c r="A2" s="29" t="s">
        <v>29</v>
      </c>
      <c r="B2" s="40" t="s">
        <v>28</v>
      </c>
      <c r="C2" s="28" t="s">
        <v>5</v>
      </c>
      <c r="D2" s="28" t="s">
        <v>6</v>
      </c>
    </row>
    <row r="3" spans="1:4" ht="17.25" customHeight="1" x14ac:dyDescent="0.2">
      <c r="A3" s="26">
        <v>1</v>
      </c>
      <c r="B3" s="105" t="s">
        <v>32</v>
      </c>
      <c r="C3" s="106" t="str">
        <f>IMSUM('[6]Личный зачёт общий'!H2:H7)</f>
        <v>248</v>
      </c>
      <c r="D3" s="107">
        <v>2</v>
      </c>
    </row>
    <row r="4" spans="1:4" ht="17.25" customHeight="1" x14ac:dyDescent="0.2">
      <c r="A4" s="26">
        <v>2</v>
      </c>
      <c r="B4" s="108" t="s">
        <v>56</v>
      </c>
      <c r="C4" s="109" t="str">
        <f>IMSUM('[6]Личный зачёт общий'!H8:H13)</f>
        <v>90</v>
      </c>
      <c r="D4" s="110">
        <v>24</v>
      </c>
    </row>
    <row r="5" spans="1:4" ht="17.25" customHeight="1" thickBot="1" x14ac:dyDescent="0.25">
      <c r="A5" s="26">
        <v>3</v>
      </c>
      <c r="B5" s="111" t="s">
        <v>57</v>
      </c>
      <c r="C5" s="112" t="str">
        <f>IMSUM('[6]Личный зачёт общий'!H14:H19)</f>
        <v>197</v>
      </c>
      <c r="D5" s="113">
        <v>9</v>
      </c>
    </row>
    <row r="6" spans="1:4" ht="17.25" customHeight="1" x14ac:dyDescent="0.2">
      <c r="A6" s="26">
        <v>4</v>
      </c>
      <c r="B6" s="114" t="s">
        <v>33</v>
      </c>
      <c r="C6" s="115" t="str">
        <f>IMSUM('[6]Личный зачёт общий'!H20:H25)</f>
        <v>201</v>
      </c>
      <c r="D6" s="116">
        <v>8</v>
      </c>
    </row>
    <row r="7" spans="1:4" ht="17.25" customHeight="1" x14ac:dyDescent="0.2">
      <c r="A7" s="26">
        <v>5</v>
      </c>
      <c r="B7" s="67" t="s">
        <v>58</v>
      </c>
      <c r="C7" s="109" t="str">
        <f>IMSUM('[6]Личный зачёт общий'!H26:H31)</f>
        <v>201</v>
      </c>
      <c r="D7" s="110">
        <v>8</v>
      </c>
    </row>
    <row r="8" spans="1:4" ht="17.25" customHeight="1" x14ac:dyDescent="0.2">
      <c r="A8" s="26">
        <v>6</v>
      </c>
      <c r="B8" s="67" t="s">
        <v>34</v>
      </c>
      <c r="C8" s="109" t="str">
        <f>IMSUM('[6]Личный зачёт общий'!H32:H37)</f>
        <v>201</v>
      </c>
      <c r="D8" s="110">
        <v>8</v>
      </c>
    </row>
    <row r="9" spans="1:4" ht="17.25" customHeight="1" x14ac:dyDescent="0.2">
      <c r="A9" s="26">
        <v>7</v>
      </c>
      <c r="B9" s="67" t="s">
        <v>59</v>
      </c>
      <c r="C9" s="109" t="str">
        <f>IMSUM('[6]Личный зачёт общий'!H38:H43)</f>
        <v>157</v>
      </c>
      <c r="D9" s="110">
        <v>20</v>
      </c>
    </row>
    <row r="10" spans="1:4" ht="17.25" customHeight="1" x14ac:dyDescent="0.2">
      <c r="A10" s="26">
        <v>8</v>
      </c>
      <c r="B10" s="67" t="s">
        <v>35</v>
      </c>
      <c r="C10" s="109" t="str">
        <f>IMSUM('[6]Личный зачёт общий'!H44:H49)</f>
        <v>193</v>
      </c>
      <c r="D10" s="110">
        <v>10</v>
      </c>
    </row>
    <row r="11" spans="1:4" ht="17.25" customHeight="1" x14ac:dyDescent="0.2">
      <c r="A11" s="26">
        <v>9</v>
      </c>
      <c r="B11" s="67" t="s">
        <v>60</v>
      </c>
      <c r="C11" s="38" t="str">
        <f>IMSUM('[6]Личный зачёт общий'!H50:H55)</f>
        <v>187,3</v>
      </c>
      <c r="D11" s="117">
        <v>11</v>
      </c>
    </row>
    <row r="12" spans="1:4" ht="17.25" customHeight="1" x14ac:dyDescent="0.2">
      <c r="A12" s="26">
        <v>10</v>
      </c>
      <c r="B12" s="118" t="s">
        <v>50</v>
      </c>
      <c r="C12" s="119" t="str">
        <f>IMSUM('[6]Личный зачёт общий'!H56:H61)</f>
        <v>264</v>
      </c>
      <c r="D12" s="120">
        <v>1</v>
      </c>
    </row>
    <row r="13" spans="1:4" ht="17.25" customHeight="1" x14ac:dyDescent="0.2">
      <c r="A13" s="26">
        <v>11</v>
      </c>
      <c r="B13" s="118" t="s">
        <v>61</v>
      </c>
      <c r="C13" s="119" t="str">
        <f>IMSUM('[6]Личный зачёт общий'!H62:H67)</f>
        <v>234</v>
      </c>
      <c r="D13" s="120">
        <v>3</v>
      </c>
    </row>
    <row r="14" spans="1:4" ht="17.25" customHeight="1" x14ac:dyDescent="0.2">
      <c r="A14" s="26">
        <v>12</v>
      </c>
      <c r="B14" s="67" t="s">
        <v>36</v>
      </c>
      <c r="C14" s="109" t="str">
        <f>IMSUM('[6]Личный зачёт общий'!H68:H73)</f>
        <v>176</v>
      </c>
      <c r="D14" s="110">
        <v>15</v>
      </c>
    </row>
    <row r="15" spans="1:4" ht="17.25" customHeight="1" x14ac:dyDescent="0.2">
      <c r="A15" s="26">
        <v>13</v>
      </c>
      <c r="B15" s="67" t="s">
        <v>62</v>
      </c>
      <c r="C15" s="109" t="str">
        <f>IMSUM('[6]Личный зачёт общий'!H74:H79)</f>
        <v>202</v>
      </c>
      <c r="D15" s="110">
        <v>7</v>
      </c>
    </row>
    <row r="16" spans="1:4" ht="17.25" customHeight="1" x14ac:dyDescent="0.2">
      <c r="A16" s="26">
        <v>14</v>
      </c>
      <c r="B16" s="67" t="s">
        <v>37</v>
      </c>
      <c r="C16" s="109" t="str">
        <f>IMSUM('[6]Личный зачёт общий'!H80:H85)</f>
        <v>184</v>
      </c>
      <c r="D16" s="110">
        <v>12</v>
      </c>
    </row>
    <row r="17" spans="1:4" ht="17.25" customHeight="1" x14ac:dyDescent="0.2">
      <c r="A17" s="26">
        <v>15</v>
      </c>
      <c r="B17" s="67" t="s">
        <v>63</v>
      </c>
      <c r="C17" s="109" t="str">
        <f>IMSUM('[6]Личный зачёт общий'!H86:H91)</f>
        <v>160</v>
      </c>
      <c r="D17" s="110">
        <v>19</v>
      </c>
    </row>
    <row r="18" spans="1:4" ht="17.25" customHeight="1" x14ac:dyDescent="0.2">
      <c r="A18" s="26">
        <v>16</v>
      </c>
      <c r="B18" s="67" t="s">
        <v>64</v>
      </c>
      <c r="C18" s="109" t="str">
        <f>IMSUM('[6]Личный зачёт общий'!H92:H97)</f>
        <v>160</v>
      </c>
      <c r="D18" s="110">
        <v>19</v>
      </c>
    </row>
    <row r="19" spans="1:4" ht="17.25" customHeight="1" x14ac:dyDescent="0.2">
      <c r="A19" s="26">
        <v>17</v>
      </c>
      <c r="B19" s="67" t="s">
        <v>65</v>
      </c>
      <c r="C19" s="109" t="str">
        <f>IMSUM('[6]Личный зачёт общий'!H98:H103)</f>
        <v>171</v>
      </c>
      <c r="D19" s="110">
        <v>17</v>
      </c>
    </row>
    <row r="20" spans="1:4" ht="17.25" customHeight="1" x14ac:dyDescent="0.2">
      <c r="A20" s="26">
        <v>18</v>
      </c>
      <c r="B20" s="67" t="s">
        <v>38</v>
      </c>
      <c r="C20" s="109" t="str">
        <f>IMSUM('[6]Личный зачёт общий'!H104:H109)</f>
        <v>180</v>
      </c>
      <c r="D20" s="110">
        <v>14</v>
      </c>
    </row>
    <row r="21" spans="1:4" ht="17.25" customHeight="1" x14ac:dyDescent="0.2">
      <c r="A21" s="26">
        <v>19</v>
      </c>
      <c r="B21" s="67" t="s">
        <v>66</v>
      </c>
      <c r="C21" s="109" t="str">
        <f>IMSUM('[6]Личный зачёт общий'!H110:H115)</f>
        <v>182,2</v>
      </c>
      <c r="D21" s="110">
        <v>13</v>
      </c>
    </row>
    <row r="22" spans="1:4" ht="17.25" customHeight="1" x14ac:dyDescent="0.2">
      <c r="A22" s="26">
        <v>20</v>
      </c>
      <c r="B22" s="67" t="s">
        <v>39</v>
      </c>
      <c r="C22" s="109" t="str">
        <f>IMSUM('[6]Личный зачёт общий'!H116:H121)</f>
        <v>160</v>
      </c>
      <c r="D22" s="110">
        <v>19</v>
      </c>
    </row>
    <row r="23" spans="1:4" ht="17.25" customHeight="1" x14ac:dyDescent="0.2">
      <c r="A23" s="26">
        <v>21</v>
      </c>
      <c r="B23" s="67" t="s">
        <v>67</v>
      </c>
      <c r="C23" s="109" t="str">
        <f>IMSUM('[6]Личный зачёт общий'!H122:H127)</f>
        <v>148</v>
      </c>
      <c r="D23" s="110">
        <v>21</v>
      </c>
    </row>
    <row r="24" spans="1:4" ht="17.25" customHeight="1" x14ac:dyDescent="0.2">
      <c r="A24" s="26">
        <v>22</v>
      </c>
      <c r="B24" s="67" t="s">
        <v>51</v>
      </c>
      <c r="C24" s="109" t="str">
        <f>IMSUM('[6]Личный зачёт общий'!H128:H133)</f>
        <v>126</v>
      </c>
      <c r="D24" s="110">
        <v>23</v>
      </c>
    </row>
    <row r="25" spans="1:4" ht="17.25" customHeight="1" x14ac:dyDescent="0.2">
      <c r="A25" s="26">
        <v>23</v>
      </c>
      <c r="B25" s="67" t="s">
        <v>48</v>
      </c>
      <c r="C25" s="109" t="str">
        <f>IMSUM('[6]Личный зачёт общий'!H134:H139)</f>
        <v>175</v>
      </c>
      <c r="D25" s="110">
        <v>16</v>
      </c>
    </row>
    <row r="26" spans="1:4" ht="17.25" customHeight="1" x14ac:dyDescent="0.2">
      <c r="A26" s="26">
        <v>24</v>
      </c>
      <c r="B26" s="67" t="s">
        <v>40</v>
      </c>
      <c r="C26" s="109" t="str">
        <f>IMSUM('[6]Личный зачёт общий'!H140:H145)</f>
        <v>206</v>
      </c>
      <c r="D26" s="110">
        <v>6</v>
      </c>
    </row>
    <row r="27" spans="1:4" ht="17.25" customHeight="1" x14ac:dyDescent="0.2">
      <c r="A27" s="30"/>
      <c r="B27" s="67" t="s">
        <v>49</v>
      </c>
      <c r="C27" s="109" t="str">
        <f>IMSUM('[6]Личный зачёт общий'!H146:H151)</f>
        <v>61</v>
      </c>
      <c r="D27" s="121">
        <v>26</v>
      </c>
    </row>
    <row r="28" spans="1:4" ht="17.25" customHeight="1" x14ac:dyDescent="0.2">
      <c r="A28" s="30"/>
      <c r="B28" s="67" t="s">
        <v>68</v>
      </c>
      <c r="C28" s="109" t="str">
        <f>IMSUM('[6]Личный зачёт общий'!H152:H157)</f>
        <v>165</v>
      </c>
      <c r="D28" s="121">
        <v>18</v>
      </c>
    </row>
    <row r="29" spans="1:4" ht="17.25" customHeight="1" x14ac:dyDescent="0.2">
      <c r="A29" s="30"/>
      <c r="B29" s="67" t="s">
        <v>41</v>
      </c>
      <c r="C29" s="109" t="str">
        <f>IMSUM('[6]Личный зачёт общий'!H158:H163)</f>
        <v>145</v>
      </c>
      <c r="D29" s="121">
        <v>22</v>
      </c>
    </row>
    <row r="30" spans="1:4" ht="17.25" customHeight="1" x14ac:dyDescent="0.2">
      <c r="A30" s="30"/>
      <c r="B30" s="67" t="s">
        <v>69</v>
      </c>
      <c r="C30" s="109" t="str">
        <f>IMSUM('[6]Личный зачёт общий'!H164:H169)</f>
        <v>207</v>
      </c>
      <c r="D30" s="121">
        <v>5</v>
      </c>
    </row>
    <row r="31" spans="1:4" ht="17.25" customHeight="1" x14ac:dyDescent="0.2">
      <c r="A31" s="30"/>
      <c r="B31" s="67" t="s">
        <v>42</v>
      </c>
      <c r="C31" s="109" t="str">
        <f>IMSUM('[6]Личный зачёт общий'!H170:H175)</f>
        <v>77</v>
      </c>
      <c r="D31" s="121">
        <v>25</v>
      </c>
    </row>
    <row r="32" spans="1:4" ht="17.25" customHeight="1" x14ac:dyDescent="0.2">
      <c r="A32" s="30"/>
      <c r="B32" s="67" t="s">
        <v>43</v>
      </c>
      <c r="C32" s="109" t="str">
        <f>IMSUM('[6]Личный зачёт общий'!H176:H181)</f>
        <v>210</v>
      </c>
      <c r="D32" s="122">
        <v>4</v>
      </c>
    </row>
    <row r="33" spans="1:4" x14ac:dyDescent="0.2">
      <c r="A33" s="20"/>
      <c r="B33" s="67" t="s">
        <v>70</v>
      </c>
      <c r="C33" s="109" t="str">
        <f>IMSUM('[6]Личный зачёт общий'!H182:H185)</f>
        <v>0</v>
      </c>
      <c r="D33" s="122">
        <v>27</v>
      </c>
    </row>
    <row r="34" spans="1:4" ht="15.75" thickBot="1" x14ac:dyDescent="0.3">
      <c r="A34" s="20"/>
      <c r="B34" s="123" t="s">
        <v>71</v>
      </c>
      <c r="C34" s="124" t="str">
        <f>IMSUM('[6]Личный зачёт общий'!H186:H191)</f>
        <v>165</v>
      </c>
      <c r="D34" s="125">
        <v>18</v>
      </c>
    </row>
    <row r="35" spans="1:4" x14ac:dyDescent="0.2">
      <c r="A35" s="20"/>
      <c r="B35" s="20"/>
      <c r="C35" s="20"/>
      <c r="D35" s="20"/>
    </row>
    <row r="36" spans="1:4" x14ac:dyDescent="0.2">
      <c r="A36" s="20"/>
      <c r="B36" s="20"/>
      <c r="C36" s="20"/>
      <c r="D36" s="20"/>
    </row>
    <row r="37" spans="1:4" x14ac:dyDescent="0.2">
      <c r="A37" s="20"/>
      <c r="B37" s="20"/>
      <c r="C37" s="20"/>
      <c r="D37" s="20"/>
    </row>
    <row r="38" spans="1:4" x14ac:dyDescent="0.2">
      <c r="A38" s="20"/>
      <c r="B38" s="20"/>
      <c r="C38" s="20"/>
      <c r="D38" s="20"/>
    </row>
    <row r="39" spans="1:4" x14ac:dyDescent="0.2">
      <c r="A39" s="20"/>
      <c r="B39" s="20"/>
      <c r="C39" s="20"/>
      <c r="D39" s="20"/>
    </row>
    <row r="40" spans="1:4" x14ac:dyDescent="0.2">
      <c r="A40" s="20"/>
      <c r="B40" s="20"/>
      <c r="C40" s="20"/>
      <c r="D40" s="20"/>
    </row>
    <row r="41" spans="1:4" x14ac:dyDescent="0.2">
      <c r="A41" s="20"/>
      <c r="B41" s="20"/>
      <c r="C41" s="20"/>
      <c r="D41" s="20"/>
    </row>
    <row r="42" spans="1:4" x14ac:dyDescent="0.2">
      <c r="A42" s="20"/>
      <c r="B42" s="20"/>
      <c r="C42" s="20"/>
      <c r="D42" s="20"/>
    </row>
    <row r="43" spans="1:4" x14ac:dyDescent="0.2">
      <c r="A43" s="20"/>
      <c r="B43" s="20"/>
      <c r="C43" s="20"/>
      <c r="D43" s="20"/>
    </row>
  </sheetData>
  <mergeCells count="1">
    <mergeCell ref="A1:D1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0" zoomScale="50" zoomScaleNormal="50" zoomScalePageLayoutView="60" workbookViewId="0">
      <selection activeCell="D4" sqref="D4:E35"/>
    </sheetView>
  </sheetViews>
  <sheetFormatPr defaultColWidth="9.7109375" defaultRowHeight="12.75" x14ac:dyDescent="0.2"/>
  <cols>
    <col min="1" max="1" width="4.7109375" style="9" customWidth="1"/>
    <col min="2" max="2" width="53.42578125" style="9" customWidth="1"/>
    <col min="3" max="3" width="11.42578125" style="9" customWidth="1"/>
    <col min="4" max="4" width="13.5703125" style="9" customWidth="1"/>
    <col min="5" max="5" width="11.42578125" style="9" customWidth="1"/>
    <col min="6" max="16384" width="9.7109375" style="4"/>
  </cols>
  <sheetData>
    <row r="1" spans="1:6" ht="12.75" customHeight="1" x14ac:dyDescent="0.2">
      <c r="A1" s="261" t="s">
        <v>31</v>
      </c>
      <c r="B1" s="261"/>
      <c r="C1" s="261"/>
      <c r="D1" s="261"/>
      <c r="E1" s="261"/>
      <c r="F1" s="10"/>
    </row>
    <row r="2" spans="1:6" ht="15" customHeight="1" x14ac:dyDescent="0.2">
      <c r="A2" s="261"/>
      <c r="B2" s="261"/>
      <c r="C2" s="261"/>
      <c r="D2" s="261"/>
      <c r="E2" s="261"/>
      <c r="F2" s="10"/>
    </row>
    <row r="3" spans="1:6" ht="34.5" customHeight="1" thickBot="1" x14ac:dyDescent="0.25">
      <c r="A3" s="29" t="s">
        <v>29</v>
      </c>
      <c r="B3" s="40" t="s">
        <v>28</v>
      </c>
      <c r="C3" s="60"/>
      <c r="D3" s="28" t="s">
        <v>5</v>
      </c>
      <c r="E3" s="28" t="s">
        <v>6</v>
      </c>
    </row>
    <row r="4" spans="1:6" ht="15.75" customHeight="1" x14ac:dyDescent="0.25">
      <c r="A4" s="26">
        <v>1</v>
      </c>
      <c r="B4" s="103" t="s">
        <v>32</v>
      </c>
      <c r="C4" s="94" t="s">
        <v>72</v>
      </c>
      <c r="D4" s="94" t="s">
        <v>88</v>
      </c>
      <c r="E4" s="95">
        <v>13</v>
      </c>
    </row>
    <row r="5" spans="1:6" ht="15.75" customHeight="1" x14ac:dyDescent="0.25">
      <c r="A5" s="26">
        <v>2</v>
      </c>
      <c r="B5" s="103" t="s">
        <v>56</v>
      </c>
      <c r="C5" s="60" t="s">
        <v>73</v>
      </c>
      <c r="D5" s="60" t="s">
        <v>89</v>
      </c>
      <c r="E5" s="96">
        <v>26</v>
      </c>
    </row>
    <row r="6" spans="1:6" ht="15.75" customHeight="1" thickBot="1" x14ac:dyDescent="0.3">
      <c r="A6" s="26">
        <v>3</v>
      </c>
      <c r="B6" s="103" t="s">
        <v>57</v>
      </c>
      <c r="C6" s="97" t="s">
        <v>74</v>
      </c>
      <c r="D6" s="97" t="s">
        <v>90</v>
      </c>
      <c r="E6" s="98">
        <v>30</v>
      </c>
    </row>
    <row r="7" spans="1:6" ht="15.75" customHeight="1" x14ac:dyDescent="0.25">
      <c r="A7" s="26">
        <v>4</v>
      </c>
      <c r="B7" s="103" t="s">
        <v>33</v>
      </c>
      <c r="C7" s="99" t="s">
        <v>75</v>
      </c>
      <c r="D7" s="99" t="s">
        <v>91</v>
      </c>
      <c r="E7" s="100">
        <v>6</v>
      </c>
    </row>
    <row r="8" spans="1:6" ht="15.75" customHeight="1" x14ac:dyDescent="0.25">
      <c r="A8" s="26">
        <v>5</v>
      </c>
      <c r="B8" s="103" t="s">
        <v>58</v>
      </c>
      <c r="C8" s="60" t="s">
        <v>76</v>
      </c>
      <c r="D8" s="60" t="s">
        <v>92</v>
      </c>
      <c r="E8" s="96">
        <v>15</v>
      </c>
    </row>
    <row r="9" spans="1:6" ht="15.75" customHeight="1" x14ac:dyDescent="0.25">
      <c r="A9" s="26">
        <v>6</v>
      </c>
      <c r="B9" s="103" t="s">
        <v>34</v>
      </c>
      <c r="C9" s="60" t="s">
        <v>73</v>
      </c>
      <c r="D9" s="60" t="s">
        <v>93</v>
      </c>
      <c r="E9" s="96">
        <v>25</v>
      </c>
    </row>
    <row r="10" spans="1:6" ht="15.75" customHeight="1" x14ac:dyDescent="0.25">
      <c r="A10" s="26">
        <v>7</v>
      </c>
      <c r="B10" s="103" t="s">
        <v>59</v>
      </c>
      <c r="C10" s="60" t="s">
        <v>77</v>
      </c>
      <c r="D10" s="60" t="s">
        <v>94</v>
      </c>
      <c r="E10" s="96">
        <v>17</v>
      </c>
    </row>
    <row r="11" spans="1:6" ht="15.75" customHeight="1" x14ac:dyDescent="0.25">
      <c r="A11" s="26">
        <v>8</v>
      </c>
      <c r="B11" s="103" t="s">
        <v>35</v>
      </c>
      <c r="C11" s="60" t="s">
        <v>78</v>
      </c>
      <c r="D11" s="60" t="s">
        <v>95</v>
      </c>
      <c r="E11" s="96">
        <v>11</v>
      </c>
    </row>
    <row r="12" spans="1:6" ht="15.75" customHeight="1" x14ac:dyDescent="0.25">
      <c r="A12" s="26">
        <v>9</v>
      </c>
      <c r="B12" s="103" t="s">
        <v>60</v>
      </c>
      <c r="C12" s="60" t="s">
        <v>78</v>
      </c>
      <c r="D12" s="60" t="s">
        <v>96</v>
      </c>
      <c r="E12" s="96">
        <v>10</v>
      </c>
    </row>
    <row r="13" spans="1:6" ht="15.75" customHeight="1" x14ac:dyDescent="0.25">
      <c r="A13" s="26">
        <v>10</v>
      </c>
      <c r="B13" s="103" t="s">
        <v>50</v>
      </c>
      <c r="C13" s="60" t="s">
        <v>79</v>
      </c>
      <c r="D13" s="60" t="s">
        <v>97</v>
      </c>
      <c r="E13" s="96">
        <v>5</v>
      </c>
    </row>
    <row r="14" spans="1:6" ht="15.75" customHeight="1" x14ac:dyDescent="0.25">
      <c r="A14" s="26">
        <v>11</v>
      </c>
      <c r="B14" s="103" t="s">
        <v>61</v>
      </c>
      <c r="C14" s="60" t="s">
        <v>80</v>
      </c>
      <c r="D14" s="60" t="s">
        <v>98</v>
      </c>
      <c r="E14" s="96">
        <v>3</v>
      </c>
    </row>
    <row r="15" spans="1:6" ht="15.75" customHeight="1" x14ac:dyDescent="0.25">
      <c r="A15" s="26">
        <v>12</v>
      </c>
      <c r="B15" s="103" t="s">
        <v>36</v>
      </c>
      <c r="C15" s="60" t="s">
        <v>78</v>
      </c>
      <c r="D15" s="60" t="s">
        <v>99</v>
      </c>
      <c r="E15" s="96">
        <v>7</v>
      </c>
    </row>
    <row r="16" spans="1:6" ht="15.75" customHeight="1" x14ac:dyDescent="0.25">
      <c r="A16" s="26">
        <v>13</v>
      </c>
      <c r="B16" s="103" t="s">
        <v>62</v>
      </c>
      <c r="C16" s="101" t="s">
        <v>81</v>
      </c>
      <c r="D16" s="101" t="s">
        <v>100</v>
      </c>
      <c r="E16" s="102">
        <v>2</v>
      </c>
    </row>
    <row r="17" spans="1:5" ht="15.75" customHeight="1" x14ac:dyDescent="0.25">
      <c r="A17" s="26">
        <v>14</v>
      </c>
      <c r="B17" s="103" t="s">
        <v>37</v>
      </c>
      <c r="C17" s="60" t="s">
        <v>82</v>
      </c>
      <c r="D17" s="60" t="s">
        <v>101</v>
      </c>
      <c r="E17" s="96">
        <v>18</v>
      </c>
    </row>
    <row r="18" spans="1:5" ht="15.75" customHeight="1" x14ac:dyDescent="0.25">
      <c r="A18" s="26">
        <v>15</v>
      </c>
      <c r="B18" s="103" t="s">
        <v>63</v>
      </c>
      <c r="C18" s="60" t="s">
        <v>83</v>
      </c>
      <c r="D18" s="60" t="s">
        <v>102</v>
      </c>
      <c r="E18" s="96">
        <v>23</v>
      </c>
    </row>
    <row r="19" spans="1:5" ht="15.75" customHeight="1" x14ac:dyDescent="0.25">
      <c r="A19" s="26">
        <v>16</v>
      </c>
      <c r="B19" s="103" t="s">
        <v>64</v>
      </c>
      <c r="C19" s="60" t="s">
        <v>84</v>
      </c>
      <c r="D19" s="60" t="s">
        <v>103</v>
      </c>
      <c r="E19" s="96">
        <v>32</v>
      </c>
    </row>
    <row r="20" spans="1:5" ht="15.75" customHeight="1" x14ac:dyDescent="0.25">
      <c r="A20" s="26">
        <v>17</v>
      </c>
      <c r="B20" s="103" t="s">
        <v>65</v>
      </c>
      <c r="C20" s="60" t="s">
        <v>78</v>
      </c>
      <c r="D20" s="60" t="s">
        <v>104</v>
      </c>
      <c r="E20" s="96">
        <v>9</v>
      </c>
    </row>
    <row r="21" spans="1:5" ht="15.75" customHeight="1" x14ac:dyDescent="0.25">
      <c r="A21" s="26">
        <v>18</v>
      </c>
      <c r="B21" s="103" t="s">
        <v>38</v>
      </c>
      <c r="C21" s="60" t="s">
        <v>85</v>
      </c>
      <c r="D21" s="60" t="s">
        <v>105</v>
      </c>
      <c r="E21" s="96">
        <v>22</v>
      </c>
    </row>
    <row r="22" spans="1:5" ht="15.75" customHeight="1" x14ac:dyDescent="0.25">
      <c r="A22" s="26">
        <v>19</v>
      </c>
      <c r="B22" s="103" t="s">
        <v>66</v>
      </c>
      <c r="C22" s="60" t="s">
        <v>85</v>
      </c>
      <c r="D22" s="60" t="s">
        <v>106</v>
      </c>
      <c r="E22" s="96">
        <v>21</v>
      </c>
    </row>
    <row r="23" spans="1:5" ht="15.75" customHeight="1" x14ac:dyDescent="0.25">
      <c r="A23" s="26">
        <v>20</v>
      </c>
      <c r="B23" s="103" t="s">
        <v>39</v>
      </c>
      <c r="C23" s="60" t="s">
        <v>72</v>
      </c>
      <c r="D23" s="60" t="s">
        <v>107</v>
      </c>
      <c r="E23" s="96">
        <v>12</v>
      </c>
    </row>
    <row r="24" spans="1:5" ht="15.75" x14ac:dyDescent="0.25">
      <c r="A24" s="26">
        <v>21</v>
      </c>
      <c r="B24" s="103" t="s">
        <v>67</v>
      </c>
      <c r="C24" s="60" t="s">
        <v>86</v>
      </c>
      <c r="D24" s="60" t="s">
        <v>108</v>
      </c>
      <c r="E24" s="96">
        <v>29</v>
      </c>
    </row>
    <row r="25" spans="1:5" ht="15.75" x14ac:dyDescent="0.25">
      <c r="A25" s="26">
        <v>22</v>
      </c>
      <c r="B25" s="103" t="s">
        <v>51</v>
      </c>
      <c r="C25" s="60" t="s">
        <v>73</v>
      </c>
      <c r="D25" s="60" t="s">
        <v>109</v>
      </c>
      <c r="E25" s="96">
        <v>24</v>
      </c>
    </row>
    <row r="26" spans="1:5" ht="15.75" x14ac:dyDescent="0.25">
      <c r="A26" s="26">
        <v>23</v>
      </c>
      <c r="B26" s="103" t="s">
        <v>48</v>
      </c>
      <c r="C26" s="60" t="s">
        <v>78</v>
      </c>
      <c r="D26" s="60" t="s">
        <v>110</v>
      </c>
      <c r="E26" s="96">
        <v>8</v>
      </c>
    </row>
    <row r="27" spans="1:5" ht="15.75" x14ac:dyDescent="0.25">
      <c r="A27" s="26">
        <v>24</v>
      </c>
      <c r="B27" s="103" t="s">
        <v>40</v>
      </c>
      <c r="C27" s="101" t="s">
        <v>80</v>
      </c>
      <c r="D27" s="101" t="s">
        <v>111</v>
      </c>
      <c r="E27" s="102">
        <v>4</v>
      </c>
    </row>
    <row r="28" spans="1:5" ht="15.75" x14ac:dyDescent="0.25">
      <c r="A28" s="26">
        <v>25</v>
      </c>
      <c r="B28" s="103" t="s">
        <v>49</v>
      </c>
      <c r="C28" s="60" t="s">
        <v>86</v>
      </c>
      <c r="D28" s="60" t="s">
        <v>112</v>
      </c>
      <c r="E28" s="96">
        <v>27</v>
      </c>
    </row>
    <row r="29" spans="1:5" ht="15.75" x14ac:dyDescent="0.25">
      <c r="A29" s="26">
        <v>26</v>
      </c>
      <c r="B29" s="103" t="s">
        <v>68</v>
      </c>
      <c r="C29" s="60" t="s">
        <v>76</v>
      </c>
      <c r="D29" s="60" t="s">
        <v>113</v>
      </c>
      <c r="E29" s="96">
        <v>14</v>
      </c>
    </row>
    <row r="30" spans="1:5" ht="15.75" x14ac:dyDescent="0.25">
      <c r="A30" s="26">
        <v>27</v>
      </c>
      <c r="B30" s="103" t="s">
        <v>41</v>
      </c>
      <c r="C30" s="60" t="s">
        <v>87</v>
      </c>
      <c r="D30" s="60" t="s">
        <v>114</v>
      </c>
      <c r="E30" s="96">
        <v>16</v>
      </c>
    </row>
    <row r="31" spans="1:5" ht="15.75" x14ac:dyDescent="0.25">
      <c r="A31" s="26">
        <v>28</v>
      </c>
      <c r="B31" s="103" t="s">
        <v>69</v>
      </c>
      <c r="C31" s="60" t="s">
        <v>82</v>
      </c>
      <c r="D31" s="60" t="s">
        <v>115</v>
      </c>
      <c r="E31" s="96">
        <v>20</v>
      </c>
    </row>
    <row r="32" spans="1:5" ht="15.75" x14ac:dyDescent="0.25">
      <c r="A32" s="26">
        <v>29</v>
      </c>
      <c r="B32" s="103" t="s">
        <v>42</v>
      </c>
      <c r="C32" s="60" t="s">
        <v>82</v>
      </c>
      <c r="D32" s="60" t="s">
        <v>116</v>
      </c>
      <c r="E32" s="96">
        <v>19</v>
      </c>
    </row>
    <row r="33" spans="1:7" ht="15.75" x14ac:dyDescent="0.25">
      <c r="A33" s="26">
        <v>30</v>
      </c>
      <c r="B33" s="103" t="s">
        <v>43</v>
      </c>
      <c r="C33" s="101">
        <v>1175</v>
      </c>
      <c r="D33" s="101" t="s">
        <v>117</v>
      </c>
      <c r="E33" s="102">
        <v>1</v>
      </c>
    </row>
    <row r="34" spans="1:7" ht="15.75" x14ac:dyDescent="0.25">
      <c r="A34" s="14"/>
      <c r="B34" s="103" t="s">
        <v>70</v>
      </c>
      <c r="C34" s="60" t="s">
        <v>84</v>
      </c>
      <c r="D34" s="60" t="s">
        <v>118</v>
      </c>
      <c r="E34" s="96">
        <v>31</v>
      </c>
    </row>
    <row r="35" spans="1:7" ht="16.5" thickBot="1" x14ac:dyDescent="0.3">
      <c r="A35" s="14"/>
      <c r="B35" s="103" t="s">
        <v>71</v>
      </c>
      <c r="C35" s="97" t="s">
        <v>86</v>
      </c>
      <c r="D35" s="97" t="s">
        <v>119</v>
      </c>
      <c r="E35" s="98">
        <v>28</v>
      </c>
    </row>
    <row r="36" spans="1:7" x14ac:dyDescent="0.2">
      <c r="A36" s="255" t="s">
        <v>8</v>
      </c>
      <c r="B36" s="255"/>
      <c r="C36" s="255"/>
      <c r="D36" s="255"/>
      <c r="E36" s="255"/>
      <c r="F36" s="12"/>
      <c r="G36" s="12"/>
    </row>
    <row r="37" spans="1:7" x14ac:dyDescent="0.2">
      <c r="A37" s="255" t="s">
        <v>9</v>
      </c>
      <c r="B37" s="255"/>
      <c r="C37" s="255"/>
      <c r="D37" s="255"/>
      <c r="E37" s="255"/>
      <c r="F37" s="13"/>
      <c r="G37" s="13"/>
    </row>
    <row r="38" spans="1:7" ht="15" customHeight="1" x14ac:dyDescent="0.2">
      <c r="A38" s="260" t="s">
        <v>10</v>
      </c>
      <c r="B38" s="260"/>
      <c r="C38" s="61"/>
      <c r="D38" s="5"/>
      <c r="E38" s="5"/>
    </row>
    <row r="39" spans="1:7" ht="15" customHeight="1" x14ac:dyDescent="0.2">
      <c r="A39" s="260"/>
      <c r="B39" s="260"/>
      <c r="C39" s="260"/>
      <c r="D39" s="260"/>
      <c r="E39" s="260"/>
    </row>
    <row r="40" spans="1:7" ht="15" customHeight="1" x14ac:dyDescent="0.2">
      <c r="A40" s="260"/>
      <c r="B40" s="260"/>
      <c r="C40" s="260"/>
      <c r="D40" s="260"/>
      <c r="E40" s="260"/>
    </row>
    <row r="41" spans="1:7" ht="15" customHeight="1" x14ac:dyDescent="0.2">
      <c r="A41" s="260"/>
      <c r="B41" s="260"/>
      <c r="C41" s="260"/>
      <c r="D41" s="260"/>
      <c r="E41" s="260"/>
    </row>
    <row r="42" spans="1:7" ht="15" customHeight="1" x14ac:dyDescent="0.2">
      <c r="A42" s="260"/>
      <c r="B42" s="260"/>
      <c r="C42" s="260"/>
      <c r="D42" s="260"/>
      <c r="E42" s="260"/>
    </row>
    <row r="43" spans="1:7" ht="15" customHeight="1" x14ac:dyDescent="0.2">
      <c r="A43" s="35"/>
      <c r="B43" s="35"/>
      <c r="C43" s="61"/>
      <c r="D43" s="35"/>
      <c r="E43" s="35"/>
    </row>
    <row r="44" spans="1:7" ht="15" customHeight="1" x14ac:dyDescent="0.2">
      <c r="A44" s="35"/>
      <c r="B44" s="35"/>
      <c r="C44" s="61"/>
      <c r="D44" s="35"/>
      <c r="E44" s="35"/>
    </row>
    <row r="45" spans="1:7" ht="15" customHeight="1" x14ac:dyDescent="0.2">
      <c r="A45" s="35"/>
      <c r="B45" s="35"/>
      <c r="C45" s="61"/>
      <c r="D45" s="35"/>
      <c r="E45" s="35"/>
    </row>
    <row r="46" spans="1:7" ht="15" customHeight="1" x14ac:dyDescent="0.2">
      <c r="A46" s="35"/>
      <c r="B46" s="35"/>
      <c r="C46" s="61"/>
      <c r="D46" s="35"/>
      <c r="E46" s="35"/>
    </row>
    <row r="47" spans="1:7" ht="15" customHeight="1" x14ac:dyDescent="0.2">
      <c r="A47" s="35"/>
      <c r="B47" s="35"/>
      <c r="C47" s="61"/>
      <c r="D47" s="35"/>
      <c r="E47" s="35"/>
    </row>
    <row r="48" spans="1:7" ht="15" customHeight="1" x14ac:dyDescent="0.2">
      <c r="A48" s="35"/>
      <c r="B48" s="35"/>
      <c r="C48" s="61"/>
      <c r="D48" s="35"/>
      <c r="E48" s="35"/>
    </row>
    <row r="49" spans="2:3" ht="15" x14ac:dyDescent="0.2">
      <c r="B49" s="11"/>
      <c r="C49" s="11"/>
    </row>
    <row r="50" spans="2:3" ht="15" x14ac:dyDescent="0.2">
      <c r="B50" s="11"/>
      <c r="C50" s="11"/>
    </row>
  </sheetData>
  <mergeCells count="8">
    <mergeCell ref="A41:E41"/>
    <mergeCell ref="A42:E42"/>
    <mergeCell ref="A1:E2"/>
    <mergeCell ref="A39:E39"/>
    <mergeCell ref="A40:E40"/>
    <mergeCell ref="A38:B38"/>
    <mergeCell ref="A36:E36"/>
    <mergeCell ref="A37:E37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0" zoomScaleNormal="100" zoomScalePageLayoutView="60" workbookViewId="0">
      <selection activeCell="A34" sqref="A34:A35"/>
    </sheetView>
  </sheetViews>
  <sheetFormatPr defaultColWidth="9.7109375" defaultRowHeight="12.75" x14ac:dyDescent="0.2"/>
  <cols>
    <col min="1" max="1" width="5.140625" style="4" customWidth="1"/>
    <col min="2" max="2" width="53.28515625" style="4" customWidth="1"/>
    <col min="3" max="3" width="11.5703125" style="4" customWidth="1"/>
    <col min="4" max="4" width="9.5703125" style="4" customWidth="1"/>
    <col min="5" max="5" width="8.85546875" style="4" customWidth="1"/>
    <col min="6" max="6" width="9.7109375" style="4" customWidth="1"/>
    <col min="7" max="7" width="25.7109375" style="4" customWidth="1"/>
    <col min="8" max="16384" width="9.7109375" style="4"/>
  </cols>
  <sheetData>
    <row r="1" spans="1:9" ht="15" customHeight="1" x14ac:dyDescent="0.2">
      <c r="A1" s="261" t="s">
        <v>27</v>
      </c>
      <c r="B1" s="261"/>
      <c r="C1" s="261"/>
      <c r="D1" s="261"/>
      <c r="E1" s="261"/>
    </row>
    <row r="2" spans="1:9" x14ac:dyDescent="0.2">
      <c r="A2" s="261"/>
      <c r="B2" s="261"/>
      <c r="C2" s="261"/>
      <c r="D2" s="261"/>
      <c r="E2" s="261"/>
    </row>
    <row r="3" spans="1:9" ht="30" customHeight="1" x14ac:dyDescent="0.2">
      <c r="A3" s="29" t="s">
        <v>29</v>
      </c>
      <c r="B3" s="40" t="s">
        <v>28</v>
      </c>
      <c r="C3" s="56" t="s">
        <v>53</v>
      </c>
      <c r="D3" s="28" t="s">
        <v>5</v>
      </c>
      <c r="E3" s="28" t="s">
        <v>6</v>
      </c>
      <c r="G3" s="3"/>
      <c r="H3" s="3"/>
      <c r="I3" s="3"/>
    </row>
    <row r="4" spans="1:9" ht="15" customHeight="1" x14ac:dyDescent="0.2">
      <c r="A4" s="26">
        <v>1</v>
      </c>
      <c r="B4" s="159" t="s">
        <v>32</v>
      </c>
      <c r="C4" s="160">
        <f>+[7]сводный!$M$5</f>
        <v>184.66</v>
      </c>
      <c r="D4" s="156" t="str">
        <f>IMSUM([7]сводный!$Q$5:$Q$8)</f>
        <v>30</v>
      </c>
      <c r="E4" s="156">
        <v>13</v>
      </c>
      <c r="G4" s="3"/>
      <c r="H4" s="3"/>
      <c r="I4" s="3"/>
    </row>
    <row r="5" spans="1:9" ht="15" customHeight="1" x14ac:dyDescent="0.2">
      <c r="A5" s="26">
        <v>2</v>
      </c>
      <c r="B5" s="159" t="s">
        <v>56</v>
      </c>
      <c r="C5" s="161">
        <f>+[7]сводный!$M$9</f>
        <v>276.77999999999997</v>
      </c>
      <c r="D5" s="156" t="str">
        <f>IMSUM([7]сводный!$Q$9:$Q$12)</f>
        <v>30</v>
      </c>
      <c r="E5" s="156">
        <v>28</v>
      </c>
      <c r="G5" s="3"/>
      <c r="H5" s="3"/>
      <c r="I5" s="3"/>
    </row>
    <row r="6" spans="1:9" ht="15" customHeight="1" x14ac:dyDescent="0.2">
      <c r="A6" s="26">
        <v>3</v>
      </c>
      <c r="B6" s="159" t="s">
        <v>57</v>
      </c>
      <c r="C6" s="160">
        <f>+[7]сводный!$M$13</f>
        <v>277.27999999999997</v>
      </c>
      <c r="D6" s="156" t="str">
        <f>IMSUM([7]сводный!$Q$13:$Q$16)</f>
        <v>30</v>
      </c>
      <c r="E6" s="156">
        <v>29</v>
      </c>
      <c r="G6" s="3"/>
      <c r="H6" s="3"/>
      <c r="I6" s="3"/>
    </row>
    <row r="7" spans="1:9" ht="15" customHeight="1" x14ac:dyDescent="0.2">
      <c r="A7" s="26">
        <v>4</v>
      </c>
      <c r="B7" s="159" t="s">
        <v>33</v>
      </c>
      <c r="C7" s="160">
        <f>+[7]сводный!$M$17</f>
        <v>179.87</v>
      </c>
      <c r="D7" s="156" t="str">
        <f>IMSUM([7]сводный!$Q$17:$Q$20)</f>
        <v>28</v>
      </c>
      <c r="E7" s="156">
        <v>12</v>
      </c>
      <c r="G7" s="3"/>
      <c r="H7" s="3"/>
      <c r="I7" s="3"/>
    </row>
    <row r="8" spans="1:9" ht="15" customHeight="1" x14ac:dyDescent="0.2">
      <c r="A8" s="26">
        <v>5</v>
      </c>
      <c r="B8" s="159" t="s">
        <v>58</v>
      </c>
      <c r="C8" s="160">
        <f>+[7]сводный!$M$21</f>
        <v>249.34</v>
      </c>
      <c r="D8" s="156" t="str">
        <f>IMSUM([7]сводный!$Q$21:$Q$24)</f>
        <v>30</v>
      </c>
      <c r="E8" s="156">
        <v>25</v>
      </c>
      <c r="G8" s="3"/>
      <c r="H8" s="3"/>
      <c r="I8" s="3"/>
    </row>
    <row r="9" spans="1:9" ht="15" customHeight="1" x14ac:dyDescent="0.2">
      <c r="A9" s="26">
        <v>6</v>
      </c>
      <c r="B9" s="159" t="s">
        <v>34</v>
      </c>
      <c r="C9" s="160">
        <f>+[7]сводный!$M$25</f>
        <v>251.35</v>
      </c>
      <c r="D9" s="156" t="str">
        <f>IMSUM([7]сводный!$Q$25:$Q$28)</f>
        <v>30</v>
      </c>
      <c r="E9" s="156">
        <v>27</v>
      </c>
      <c r="G9" s="3"/>
      <c r="H9" s="3"/>
      <c r="I9" s="3"/>
    </row>
    <row r="10" spans="1:9" ht="15" customHeight="1" x14ac:dyDescent="0.2">
      <c r="A10" s="26">
        <v>7</v>
      </c>
      <c r="B10" s="181" t="s">
        <v>59</v>
      </c>
      <c r="C10" s="184">
        <f>+[7]сводный!$M$29</f>
        <v>152.89999999999998</v>
      </c>
      <c r="D10" s="157" t="str">
        <f>IMSUM([7]сводный!$Q$29:$Q$32)</f>
        <v>30</v>
      </c>
      <c r="E10" s="157">
        <v>3</v>
      </c>
      <c r="G10" s="3"/>
      <c r="H10" s="3"/>
      <c r="I10" s="3"/>
    </row>
    <row r="11" spans="1:9" ht="15" customHeight="1" x14ac:dyDescent="0.2">
      <c r="A11" s="26">
        <v>8</v>
      </c>
      <c r="B11" s="159" t="s">
        <v>35</v>
      </c>
      <c r="C11" s="160">
        <f>+[7]сводный!$M$33</f>
        <v>169.21</v>
      </c>
      <c r="D11" s="156" t="str">
        <f>IMSUM([7]сводный!$Q$33:$Q$36)</f>
        <v>30</v>
      </c>
      <c r="E11" s="156">
        <v>5</v>
      </c>
      <c r="G11" s="3"/>
      <c r="H11" s="3"/>
      <c r="I11" s="3"/>
    </row>
    <row r="12" spans="1:9" ht="15" customHeight="1" x14ac:dyDescent="0.2">
      <c r="A12" s="26">
        <v>9</v>
      </c>
      <c r="B12" s="159" t="s">
        <v>60</v>
      </c>
      <c r="C12" s="160">
        <f>+[7]сводный!$M$37</f>
        <v>225.84</v>
      </c>
      <c r="D12" s="156" t="str">
        <f>IMSUM([7]сводный!$Q$37:$Q$40)</f>
        <v>28</v>
      </c>
      <c r="E12" s="156">
        <v>22</v>
      </c>
      <c r="G12" s="3"/>
      <c r="H12" s="3"/>
      <c r="I12" s="3"/>
    </row>
    <row r="13" spans="1:9" ht="15" customHeight="1" x14ac:dyDescent="0.2">
      <c r="A13" s="26">
        <v>10</v>
      </c>
      <c r="B13" s="159" t="s">
        <v>50</v>
      </c>
      <c r="C13" s="160">
        <f>+[7]сводный!$M$41</f>
        <v>211.38</v>
      </c>
      <c r="D13" s="156" t="str">
        <f>IMSUM([7]сводный!$Q$41:$Q$44)</f>
        <v>28</v>
      </c>
      <c r="E13" s="156">
        <v>19</v>
      </c>
      <c r="G13" s="3"/>
      <c r="H13" s="3"/>
      <c r="I13" s="3"/>
    </row>
    <row r="14" spans="1:9" ht="15" customHeight="1" x14ac:dyDescent="0.2">
      <c r="A14" s="26">
        <v>11</v>
      </c>
      <c r="B14" s="159" t="s">
        <v>61</v>
      </c>
      <c r="C14" s="160">
        <f>+[7]сводный!$M$45</f>
        <v>241.72</v>
      </c>
      <c r="D14" s="156" t="str">
        <f>IMSUM([7]сводный!$Q$45:$Q$48)</f>
        <v>30</v>
      </c>
      <c r="E14" s="156">
        <v>24</v>
      </c>
      <c r="G14" s="3"/>
      <c r="H14" s="3"/>
      <c r="I14" s="3"/>
    </row>
    <row r="15" spans="1:9" ht="15" customHeight="1" x14ac:dyDescent="0.2">
      <c r="A15" s="26">
        <v>12</v>
      </c>
      <c r="B15" s="159" t="s">
        <v>36</v>
      </c>
      <c r="C15" s="161">
        <f>+[7]сводный!$M$49</f>
        <v>166.43</v>
      </c>
      <c r="D15" s="156" t="str">
        <f>IMSUM([7]сводный!$Q$49:$Q$52)</f>
        <v>30</v>
      </c>
      <c r="E15" s="156">
        <v>4</v>
      </c>
      <c r="G15" s="3"/>
      <c r="H15" s="3"/>
      <c r="I15" s="3"/>
    </row>
    <row r="16" spans="1:9" ht="15" customHeight="1" x14ac:dyDescent="0.2">
      <c r="A16" s="26">
        <v>13</v>
      </c>
      <c r="B16" s="181" t="s">
        <v>62</v>
      </c>
      <c r="C16" s="184">
        <f>+[7]сводный!$M$53</f>
        <v>145.21</v>
      </c>
      <c r="D16" s="157" t="str">
        <f>IMSUM([7]сводный!$Q$53:$Q$56)</f>
        <v>30</v>
      </c>
      <c r="E16" s="157">
        <v>1</v>
      </c>
      <c r="G16" s="3"/>
      <c r="H16" s="3"/>
      <c r="I16" s="3"/>
    </row>
    <row r="17" spans="1:9" ht="15" customHeight="1" x14ac:dyDescent="0.2">
      <c r="A17" s="26">
        <v>14</v>
      </c>
      <c r="B17" s="159" t="s">
        <v>37</v>
      </c>
      <c r="C17" s="160">
        <f>+[7]сводный!$M$57</f>
        <v>213.59</v>
      </c>
      <c r="D17" s="156" t="str">
        <f>IMSUM([7]сводный!$Q$57:$Q$60)</f>
        <v>30</v>
      </c>
      <c r="E17" s="156">
        <v>20</v>
      </c>
      <c r="G17" s="3"/>
      <c r="H17" s="3"/>
      <c r="I17" s="3"/>
    </row>
    <row r="18" spans="1:9" ht="15" customHeight="1" x14ac:dyDescent="0.2">
      <c r="A18" s="26">
        <v>15</v>
      </c>
      <c r="B18" s="159" t="s">
        <v>63</v>
      </c>
      <c r="C18" s="160">
        <f>+[7]сводный!$M$61</f>
        <v>174.15</v>
      </c>
      <c r="D18" s="156" t="str">
        <f>IMSUM([7]сводный!$Q$61:$Q$64)</f>
        <v>30</v>
      </c>
      <c r="E18" s="156">
        <v>8</v>
      </c>
      <c r="G18" s="3"/>
      <c r="H18" s="3"/>
      <c r="I18" s="3"/>
    </row>
    <row r="19" spans="1:9" ht="15" customHeight="1" x14ac:dyDescent="0.2">
      <c r="A19" s="26">
        <v>16</v>
      </c>
      <c r="B19" s="159" t="s">
        <v>64</v>
      </c>
      <c r="C19" s="161">
        <f>+[7]сводный!$M$65</f>
        <v>175.51</v>
      </c>
      <c r="D19" s="156" t="str">
        <f>IMSUM([7]сводный!$Q$65:$Q$68)</f>
        <v>30</v>
      </c>
      <c r="E19" s="156">
        <v>9</v>
      </c>
      <c r="G19" s="3"/>
      <c r="H19" s="3"/>
      <c r="I19" s="3"/>
    </row>
    <row r="20" spans="1:9" ht="15" customHeight="1" x14ac:dyDescent="0.2">
      <c r="A20" s="26">
        <v>17</v>
      </c>
      <c r="B20" s="159" t="s">
        <v>65</v>
      </c>
      <c r="C20" s="160">
        <f>+[7]сводный!$M$69</f>
        <v>209.93</v>
      </c>
      <c r="D20" s="156" t="str">
        <f>IMSUM([7]сводный!$Q$69:$Q$72)</f>
        <v>30</v>
      </c>
      <c r="E20" s="156">
        <v>17</v>
      </c>
      <c r="G20" s="3"/>
      <c r="H20" s="3"/>
      <c r="I20" s="3"/>
    </row>
    <row r="21" spans="1:9" ht="15" customHeight="1" x14ac:dyDescent="0.2">
      <c r="A21" s="26">
        <v>18</v>
      </c>
      <c r="B21" s="159" t="s">
        <v>38</v>
      </c>
      <c r="C21" s="160">
        <f>+[7]сводный!$M$73</f>
        <v>346.81</v>
      </c>
      <c r="D21" s="156" t="str">
        <f>IMSUM([7]сводный!$Q$73:$Q$76)</f>
        <v>26</v>
      </c>
      <c r="E21" s="156">
        <v>31</v>
      </c>
      <c r="G21" s="3"/>
      <c r="H21" s="3"/>
      <c r="I21" s="3"/>
    </row>
    <row r="22" spans="1:9" ht="15" customHeight="1" x14ac:dyDescent="0.2">
      <c r="A22" s="26">
        <v>19</v>
      </c>
      <c r="B22" s="159" t="s">
        <v>66</v>
      </c>
      <c r="C22" s="160">
        <f>+[7]сводный!$M$77</f>
        <v>176.92000000000002</v>
      </c>
      <c r="D22" s="156" t="str">
        <f>IMSUM([7]сводный!$Q$77:$Q$80)</f>
        <v>30</v>
      </c>
      <c r="E22" s="156">
        <v>10</v>
      </c>
      <c r="G22" s="3"/>
      <c r="H22" s="3"/>
      <c r="I22" s="3"/>
    </row>
    <row r="23" spans="1:9" ht="15" customHeight="1" x14ac:dyDescent="0.2">
      <c r="A23" s="26">
        <v>20</v>
      </c>
      <c r="B23" s="159" t="s">
        <v>39</v>
      </c>
      <c r="C23" s="160">
        <f>+[7]сводный!$M$81</f>
        <v>223.12</v>
      </c>
      <c r="D23" s="156" t="str">
        <f>IMSUM([7]сводный!$Q$81:$Q$84)</f>
        <v>30</v>
      </c>
      <c r="E23" s="156">
        <v>21</v>
      </c>
      <c r="G23" s="3"/>
      <c r="H23" s="3"/>
      <c r="I23" s="3"/>
    </row>
    <row r="24" spans="1:9" ht="15" customHeight="1" x14ac:dyDescent="0.2">
      <c r="A24" s="26">
        <v>21</v>
      </c>
      <c r="B24" s="159" t="s">
        <v>67</v>
      </c>
      <c r="C24" s="160">
        <f>+[7]сводный!$M$85</f>
        <v>280.27999999999997</v>
      </c>
      <c r="D24" s="156" t="str">
        <f>IMSUM([7]сводный!$Q$85:$Q$88)</f>
        <v>28</v>
      </c>
      <c r="E24" s="156">
        <v>30</v>
      </c>
      <c r="G24" s="3"/>
      <c r="H24" s="3"/>
      <c r="I24" s="3"/>
    </row>
    <row r="25" spans="1:9" ht="15" customHeight="1" x14ac:dyDescent="0.2">
      <c r="A25" s="26">
        <v>22</v>
      </c>
      <c r="B25" s="159" t="s">
        <v>51</v>
      </c>
      <c r="C25" s="160">
        <f>+[7]сводный!$M$89</f>
        <v>232.97</v>
      </c>
      <c r="D25" s="156" t="str">
        <f>IMSUM([7]сводный!$Q$89:$Q$92)</f>
        <v>30</v>
      </c>
      <c r="E25" s="156">
        <v>23</v>
      </c>
      <c r="G25" s="3"/>
      <c r="H25" s="3"/>
      <c r="I25" s="3"/>
    </row>
    <row r="26" spans="1:9" ht="15" customHeight="1" x14ac:dyDescent="0.2">
      <c r="A26" s="26">
        <v>23</v>
      </c>
      <c r="B26" s="159" t="s">
        <v>48</v>
      </c>
      <c r="C26" s="162">
        <f>+[7]сводный!$M$93</f>
        <v>172.66</v>
      </c>
      <c r="D26" s="156" t="str">
        <f>IMSUM([7]сводный!$Q$93:$Q$96)</f>
        <v>30</v>
      </c>
      <c r="E26" s="156">
        <v>7</v>
      </c>
      <c r="G26" s="3"/>
      <c r="H26" s="3"/>
      <c r="I26" s="3"/>
    </row>
    <row r="27" spans="1:9" x14ac:dyDescent="0.2">
      <c r="A27" s="26">
        <v>24</v>
      </c>
      <c r="B27" s="159" t="s">
        <v>40</v>
      </c>
      <c r="C27" s="160">
        <f>+[7]сводный!$M$97</f>
        <v>203.7</v>
      </c>
      <c r="D27" s="156" t="str">
        <f>IMSUM([7]сводный!$Q$97:$Q$100)</f>
        <v>30</v>
      </c>
      <c r="E27" s="156">
        <v>15</v>
      </c>
    </row>
    <row r="28" spans="1:9" x14ac:dyDescent="0.2">
      <c r="A28" s="26">
        <v>25</v>
      </c>
      <c r="B28" s="159" t="s">
        <v>49</v>
      </c>
      <c r="C28" s="160">
        <f>+[7]сводный!$M$97</f>
        <v>203.7</v>
      </c>
      <c r="D28" s="156" t="str">
        <f>IMSUM([7]сводный!$Q$97:$Q$100)</f>
        <v>30</v>
      </c>
      <c r="E28" s="68">
        <v>15</v>
      </c>
    </row>
    <row r="29" spans="1:9" x14ac:dyDescent="0.2">
      <c r="A29" s="26">
        <v>26</v>
      </c>
      <c r="B29" s="159" t="s">
        <v>68</v>
      </c>
      <c r="C29" s="160">
        <f>[7]сводный!M105</f>
        <v>249.77</v>
      </c>
      <c r="D29" s="156" t="str">
        <f>IMSUM([7]сводный!$Q$97:$Q$100)</f>
        <v>30</v>
      </c>
      <c r="E29" s="68">
        <v>26</v>
      </c>
    </row>
    <row r="30" spans="1:9" x14ac:dyDescent="0.2">
      <c r="A30" s="26">
        <v>27</v>
      </c>
      <c r="B30" s="159" t="s">
        <v>41</v>
      </c>
      <c r="C30" s="160">
        <f>[7]сводный!M109</f>
        <v>199.17</v>
      </c>
      <c r="D30" s="156" t="str">
        <f>IMSUM([7]сводный!$Q$97:$Q$100)</f>
        <v>30</v>
      </c>
      <c r="E30" s="68">
        <v>14</v>
      </c>
    </row>
    <row r="31" spans="1:9" x14ac:dyDescent="0.2">
      <c r="A31" s="26">
        <v>28</v>
      </c>
      <c r="B31" s="159" t="s">
        <v>69</v>
      </c>
      <c r="C31" s="160">
        <f>[7]сводный!M113</f>
        <v>177.82999999999998</v>
      </c>
      <c r="D31" s="156" t="str">
        <f>IMSUM([7]сводный!$Q$97:$Q$100)</f>
        <v>30</v>
      </c>
      <c r="E31" s="68">
        <v>11</v>
      </c>
    </row>
    <row r="32" spans="1:9" x14ac:dyDescent="0.2">
      <c r="A32" s="26">
        <v>29</v>
      </c>
      <c r="B32" s="159" t="s">
        <v>42</v>
      </c>
      <c r="C32" s="160">
        <f>[7]сводный!M117</f>
        <v>170.67</v>
      </c>
      <c r="D32" s="156" t="str">
        <f>IMSUM([7]сводный!$Q$97:$Q$100)</f>
        <v>30</v>
      </c>
      <c r="E32" s="68">
        <v>6</v>
      </c>
    </row>
    <row r="33" spans="1:5" x14ac:dyDescent="0.2">
      <c r="A33" s="26">
        <v>30</v>
      </c>
      <c r="B33" s="159" t="s">
        <v>43</v>
      </c>
      <c r="C33" s="160">
        <f>[7]сводный!M121</f>
        <v>206.05</v>
      </c>
      <c r="D33" s="156" t="str">
        <f>IMSUM([7]сводный!$Q$97:$Q$100)</f>
        <v>30</v>
      </c>
      <c r="E33" s="68">
        <v>16</v>
      </c>
    </row>
    <row r="34" spans="1:5" x14ac:dyDescent="0.2">
      <c r="A34" s="185">
        <v>31</v>
      </c>
      <c r="B34" s="181" t="s">
        <v>70</v>
      </c>
      <c r="C34" s="184">
        <f>[7]сводный!M125</f>
        <v>151.47</v>
      </c>
      <c r="D34" s="157" t="str">
        <f>IMSUM([7]сводный!$Q$97:$Q$100)</f>
        <v>30</v>
      </c>
      <c r="E34" s="158">
        <v>2</v>
      </c>
    </row>
    <row r="35" spans="1:5" x14ac:dyDescent="0.2">
      <c r="A35" s="186">
        <v>32</v>
      </c>
      <c r="B35" s="159" t="s">
        <v>71</v>
      </c>
      <c r="C35" s="160">
        <f>[7]сводный!M129</f>
        <v>211.08</v>
      </c>
      <c r="D35" s="156" t="str">
        <f>IMSUM([7]сводный!$Q$97:$Q$100)</f>
        <v>30</v>
      </c>
      <c r="E35" s="68">
        <v>18</v>
      </c>
    </row>
  </sheetData>
  <sortState ref="B37:D60">
    <sortCondition ref="B37"/>
  </sortState>
  <mergeCells count="1">
    <mergeCell ref="A1:E2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7" zoomScale="60" zoomScaleNormal="60" zoomScalePageLayoutView="60" workbookViewId="0">
      <selection activeCell="G15" sqref="G15"/>
    </sheetView>
  </sheetViews>
  <sheetFormatPr defaultColWidth="9.7109375" defaultRowHeight="12.75" x14ac:dyDescent="0.2"/>
  <cols>
    <col min="1" max="1" width="4.42578125" style="4" customWidth="1"/>
    <col min="2" max="2" width="56.5703125" style="4" customWidth="1"/>
    <col min="3" max="3" width="14.7109375" style="9" customWidth="1"/>
    <col min="4" max="4" width="11.5703125" style="15" customWidth="1"/>
    <col min="5" max="16384" width="9.7109375" style="4"/>
  </cols>
  <sheetData>
    <row r="1" spans="1:4" ht="25.5" customHeight="1" x14ac:dyDescent="0.2">
      <c r="A1" s="262" t="s">
        <v>24</v>
      </c>
      <c r="B1" s="262"/>
      <c r="C1" s="262"/>
      <c r="D1" s="262"/>
    </row>
    <row r="2" spans="1:4" ht="30" customHeight="1" x14ac:dyDescent="0.2">
      <c r="A2" s="29" t="s">
        <v>29</v>
      </c>
      <c r="B2" s="40" t="s">
        <v>28</v>
      </c>
      <c r="C2" s="32" t="s">
        <v>5</v>
      </c>
      <c r="D2" s="32" t="s">
        <v>6</v>
      </c>
    </row>
    <row r="3" spans="1:4" s="55" customFormat="1" ht="20.25" customHeight="1" x14ac:dyDescent="0.25">
      <c r="A3" s="53">
        <v>1</v>
      </c>
      <c r="B3" s="159" t="s">
        <v>32</v>
      </c>
      <c r="C3" s="54">
        <v>67</v>
      </c>
      <c r="D3" s="54">
        <v>8</v>
      </c>
    </row>
    <row r="4" spans="1:4" s="55" customFormat="1" ht="20.25" customHeight="1" x14ac:dyDescent="0.25">
      <c r="A4" s="53">
        <v>2</v>
      </c>
      <c r="B4" s="159" t="s">
        <v>56</v>
      </c>
      <c r="C4" s="54">
        <v>21</v>
      </c>
      <c r="D4" s="54">
        <v>25</v>
      </c>
    </row>
    <row r="5" spans="1:4" s="55" customFormat="1" ht="20.25" customHeight="1" x14ac:dyDescent="0.25">
      <c r="A5" s="53">
        <v>3</v>
      </c>
      <c r="B5" s="159" t="s">
        <v>57</v>
      </c>
      <c r="C5" s="54">
        <v>50</v>
      </c>
      <c r="D5" s="54">
        <v>15</v>
      </c>
    </row>
    <row r="6" spans="1:4" s="55" customFormat="1" ht="20.25" customHeight="1" x14ac:dyDescent="0.25">
      <c r="A6" s="53">
        <v>4</v>
      </c>
      <c r="B6" s="159" t="s">
        <v>33</v>
      </c>
      <c r="C6" s="54">
        <v>75</v>
      </c>
      <c r="D6" s="54">
        <v>5</v>
      </c>
    </row>
    <row r="7" spans="1:4" s="55" customFormat="1" ht="20.25" customHeight="1" x14ac:dyDescent="0.25">
      <c r="A7" s="53">
        <v>5</v>
      </c>
      <c r="B7" s="159" t="s">
        <v>58</v>
      </c>
      <c r="C7" s="54">
        <v>5</v>
      </c>
      <c r="D7" s="54">
        <v>27</v>
      </c>
    </row>
    <row r="8" spans="1:4" s="55" customFormat="1" ht="20.25" customHeight="1" x14ac:dyDescent="0.25">
      <c r="A8" s="53">
        <v>6</v>
      </c>
      <c r="B8" s="159" t="s">
        <v>34</v>
      </c>
      <c r="C8" s="54">
        <v>28</v>
      </c>
      <c r="D8" s="54">
        <v>23</v>
      </c>
    </row>
    <row r="9" spans="1:4" s="55" customFormat="1" ht="20.25" customHeight="1" x14ac:dyDescent="0.25">
      <c r="A9" s="53">
        <v>7</v>
      </c>
      <c r="B9" s="181" t="s">
        <v>59</v>
      </c>
      <c r="C9" s="182">
        <v>81</v>
      </c>
      <c r="D9" s="182">
        <v>3</v>
      </c>
    </row>
    <row r="10" spans="1:4" s="55" customFormat="1" ht="20.25" customHeight="1" x14ac:dyDescent="0.25">
      <c r="A10" s="53">
        <v>8</v>
      </c>
      <c r="B10" s="181" t="s">
        <v>35</v>
      </c>
      <c r="C10" s="182">
        <v>90</v>
      </c>
      <c r="D10" s="182">
        <v>1</v>
      </c>
    </row>
    <row r="11" spans="1:4" s="55" customFormat="1" ht="20.25" customHeight="1" x14ac:dyDescent="0.25">
      <c r="A11" s="53">
        <v>9</v>
      </c>
      <c r="B11" s="159" t="s">
        <v>60</v>
      </c>
      <c r="C11" s="54">
        <v>46</v>
      </c>
      <c r="D11" s="54">
        <v>18</v>
      </c>
    </row>
    <row r="12" spans="1:4" s="55" customFormat="1" ht="20.25" customHeight="1" x14ac:dyDescent="0.25">
      <c r="A12" s="53">
        <v>10</v>
      </c>
      <c r="B12" s="159" t="s">
        <v>50</v>
      </c>
      <c r="C12" s="54">
        <v>72</v>
      </c>
      <c r="D12" s="54">
        <v>6</v>
      </c>
    </row>
    <row r="13" spans="1:4" s="55" customFormat="1" ht="20.25" customHeight="1" x14ac:dyDescent="0.25">
      <c r="A13" s="53">
        <v>11</v>
      </c>
      <c r="B13" s="159" t="s">
        <v>61</v>
      </c>
      <c r="C13" s="54">
        <v>47</v>
      </c>
      <c r="D13" s="54">
        <v>17</v>
      </c>
    </row>
    <row r="14" spans="1:4" s="55" customFormat="1" ht="20.25" customHeight="1" x14ac:dyDescent="0.25">
      <c r="A14" s="53">
        <v>12</v>
      </c>
      <c r="B14" s="159" t="s">
        <v>36</v>
      </c>
      <c r="C14" s="54">
        <v>27</v>
      </c>
      <c r="D14" s="54">
        <v>24</v>
      </c>
    </row>
    <row r="15" spans="1:4" s="55" customFormat="1" ht="20.25" customHeight="1" x14ac:dyDescent="0.25">
      <c r="A15" s="53">
        <v>13</v>
      </c>
      <c r="B15" s="159" t="s">
        <v>62</v>
      </c>
      <c r="C15" s="54">
        <v>36</v>
      </c>
      <c r="D15" s="54">
        <v>22</v>
      </c>
    </row>
    <row r="16" spans="1:4" s="55" customFormat="1" ht="20.25" customHeight="1" x14ac:dyDescent="0.25">
      <c r="A16" s="53">
        <v>14</v>
      </c>
      <c r="B16" s="159" t="s">
        <v>37</v>
      </c>
      <c r="C16" s="54">
        <v>60</v>
      </c>
      <c r="D16" s="54">
        <v>11</v>
      </c>
    </row>
    <row r="17" spans="1:4" s="55" customFormat="1" ht="20.25" customHeight="1" x14ac:dyDescent="0.25">
      <c r="A17" s="53">
        <v>15</v>
      </c>
      <c r="B17" s="159" t="s">
        <v>63</v>
      </c>
      <c r="C17" s="54">
        <v>65</v>
      </c>
      <c r="D17" s="54">
        <v>9</v>
      </c>
    </row>
    <row r="18" spans="1:4" s="55" customFormat="1" ht="20.25" customHeight="1" x14ac:dyDescent="0.25">
      <c r="A18" s="53">
        <v>16</v>
      </c>
      <c r="B18" s="159" t="s">
        <v>64</v>
      </c>
      <c r="C18" s="54">
        <v>75</v>
      </c>
      <c r="D18" s="54">
        <v>5</v>
      </c>
    </row>
    <row r="19" spans="1:4" s="55" customFormat="1" ht="20.25" customHeight="1" x14ac:dyDescent="0.25">
      <c r="A19" s="53">
        <v>17</v>
      </c>
      <c r="B19" s="159" t="s">
        <v>65</v>
      </c>
      <c r="C19" s="54">
        <v>21</v>
      </c>
      <c r="D19" s="54">
        <v>25</v>
      </c>
    </row>
    <row r="20" spans="1:4" s="55" customFormat="1" ht="20.25" customHeight="1" x14ac:dyDescent="0.25">
      <c r="A20" s="53">
        <v>18</v>
      </c>
      <c r="B20" s="159" t="s">
        <v>38</v>
      </c>
      <c r="C20" s="54">
        <v>53</v>
      </c>
      <c r="D20" s="54">
        <v>13</v>
      </c>
    </row>
    <row r="21" spans="1:4" s="55" customFormat="1" ht="20.25" customHeight="1" x14ac:dyDescent="0.25">
      <c r="A21" s="53">
        <v>19</v>
      </c>
      <c r="B21" s="159" t="s">
        <v>66</v>
      </c>
      <c r="C21" s="54">
        <v>8</v>
      </c>
      <c r="D21" s="54">
        <v>26</v>
      </c>
    </row>
    <row r="22" spans="1:4" s="55" customFormat="1" ht="20.25" customHeight="1" x14ac:dyDescent="0.25">
      <c r="A22" s="53">
        <v>20</v>
      </c>
      <c r="B22" s="159" t="s">
        <v>39</v>
      </c>
      <c r="C22" s="54">
        <v>75</v>
      </c>
      <c r="D22" s="54">
        <v>5</v>
      </c>
    </row>
    <row r="23" spans="1:4" s="55" customFormat="1" ht="20.25" customHeight="1" x14ac:dyDescent="0.25">
      <c r="A23" s="53">
        <v>21</v>
      </c>
      <c r="B23" s="159" t="s">
        <v>67</v>
      </c>
      <c r="C23" s="54">
        <v>58</v>
      </c>
      <c r="D23" s="54">
        <v>12</v>
      </c>
    </row>
    <row r="24" spans="1:4" s="55" customFormat="1" ht="20.25" customHeight="1" x14ac:dyDescent="0.25">
      <c r="A24" s="53">
        <v>22</v>
      </c>
      <c r="B24" s="159" t="s">
        <v>51</v>
      </c>
      <c r="C24" s="54">
        <v>46</v>
      </c>
      <c r="D24" s="54">
        <v>18</v>
      </c>
    </row>
    <row r="25" spans="1:4" s="55" customFormat="1" ht="20.25" customHeight="1" x14ac:dyDescent="0.25">
      <c r="A25" s="53">
        <v>23</v>
      </c>
      <c r="B25" s="159" t="s">
        <v>48</v>
      </c>
      <c r="C25" s="54">
        <v>64</v>
      </c>
      <c r="D25" s="54">
        <v>10</v>
      </c>
    </row>
    <row r="26" spans="1:4" s="55" customFormat="1" ht="20.25" customHeight="1" x14ac:dyDescent="0.25">
      <c r="A26" s="53">
        <v>24</v>
      </c>
      <c r="B26" s="159" t="s">
        <v>40</v>
      </c>
      <c r="C26" s="54">
        <v>49</v>
      </c>
      <c r="D26" s="54">
        <v>16</v>
      </c>
    </row>
    <row r="27" spans="1:4" ht="15.75" x14ac:dyDescent="0.25">
      <c r="A27" s="53">
        <v>25</v>
      </c>
      <c r="B27" s="159" t="s">
        <v>49</v>
      </c>
      <c r="C27" s="164">
        <v>79</v>
      </c>
      <c r="D27" s="164">
        <v>4</v>
      </c>
    </row>
    <row r="28" spans="1:4" ht="15.75" x14ac:dyDescent="0.25">
      <c r="A28" s="53">
        <v>26</v>
      </c>
      <c r="B28" s="159" t="s">
        <v>68</v>
      </c>
      <c r="C28" s="164">
        <v>38</v>
      </c>
      <c r="D28" s="164">
        <v>21</v>
      </c>
    </row>
    <row r="29" spans="1:4" ht="15.75" x14ac:dyDescent="0.25">
      <c r="A29" s="53">
        <v>27</v>
      </c>
      <c r="B29" s="181" t="s">
        <v>41</v>
      </c>
      <c r="C29" s="183">
        <v>86</v>
      </c>
      <c r="D29" s="183">
        <v>2</v>
      </c>
    </row>
    <row r="30" spans="1:4" ht="15.75" x14ac:dyDescent="0.25">
      <c r="A30" s="53">
        <v>28</v>
      </c>
      <c r="B30" s="159" t="s">
        <v>69</v>
      </c>
      <c r="C30" s="164">
        <v>41</v>
      </c>
      <c r="D30" s="164">
        <v>20</v>
      </c>
    </row>
    <row r="31" spans="1:4" ht="15.75" x14ac:dyDescent="0.25">
      <c r="A31" s="53">
        <v>29</v>
      </c>
      <c r="B31" s="159" t="s">
        <v>42</v>
      </c>
      <c r="C31" s="165">
        <v>45</v>
      </c>
      <c r="D31" s="166">
        <v>19</v>
      </c>
    </row>
    <row r="32" spans="1:4" ht="15.75" x14ac:dyDescent="0.25">
      <c r="A32" s="53">
        <v>30</v>
      </c>
      <c r="B32" s="159" t="s">
        <v>43</v>
      </c>
      <c r="C32" s="165">
        <v>79</v>
      </c>
      <c r="D32" s="166">
        <v>4</v>
      </c>
    </row>
    <row r="33" spans="1:4" ht="15.75" x14ac:dyDescent="0.25">
      <c r="A33" s="53">
        <v>31</v>
      </c>
      <c r="B33" s="159" t="s">
        <v>70</v>
      </c>
      <c r="C33" s="165">
        <v>28</v>
      </c>
      <c r="D33" s="166">
        <v>23</v>
      </c>
    </row>
    <row r="34" spans="1:4" ht="15.75" x14ac:dyDescent="0.25">
      <c r="A34" s="53">
        <v>32</v>
      </c>
      <c r="B34" s="159" t="s">
        <v>71</v>
      </c>
      <c r="C34" s="165">
        <v>68</v>
      </c>
      <c r="D34" s="166">
        <v>7</v>
      </c>
    </row>
  </sheetData>
  <mergeCells count="1">
    <mergeCell ref="A1:D1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Сводная</vt:lpstr>
      <vt:lpstr>Раз ММГ АК-74</vt:lpstr>
      <vt:lpstr>Раз ПМ</vt:lpstr>
      <vt:lpstr>Стр вн</vt:lpstr>
      <vt:lpstr>стр пм</vt:lpstr>
      <vt:lpstr>Метание гранат</vt:lpstr>
      <vt:lpstr>ОВЗК</vt:lpstr>
      <vt:lpstr>мед </vt:lpstr>
      <vt:lpstr>топогр</vt:lpstr>
      <vt:lpstr>связь</vt:lpstr>
      <vt:lpstr>физ подг</vt:lpstr>
      <vt:lpstr>история</vt:lpstr>
      <vt:lpstr>Навесные переправы</vt:lpstr>
      <vt:lpstr>общеком по всем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Александр</cp:lastModifiedBy>
  <cp:revision>0</cp:revision>
  <cp:lastPrinted>2014-09-26T10:51:14Z</cp:lastPrinted>
  <dcterms:created xsi:type="dcterms:W3CDTF">2011-11-10T08:46:08Z</dcterms:created>
  <dcterms:modified xsi:type="dcterms:W3CDTF">2014-09-26T12:44:28Z</dcterms:modified>
</cp:coreProperties>
</file>